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CDQAR9\Documents\Offline\MVNQ Forms\Updated\"/>
    </mc:Choice>
  </mc:AlternateContent>
  <xr:revisionPtr revIDLastSave="0" documentId="8_{81A97414-32CE-40BF-AD35-472B7F8A8E3F}" xr6:coauthVersionLast="47" xr6:coauthVersionMax="47" xr10:uidLastSave="{00000000-0000-0000-0000-000000000000}"/>
  <bookViews>
    <workbookView xWindow="28680" yWindow="-1935" windowWidth="29040" windowHeight="15840"/>
  </bookViews>
  <sheets>
    <sheet name="MVNQC02" sheetId="1" r:id="rId1"/>
    <sheet name="Data" sheetId="3" state="hidden" r:id="rId2"/>
    <sheet name="Lookup" sheetId="2" state="hidden" r:id="rId3"/>
  </sheets>
  <definedNames>
    <definedName name="BREAK_TYPE">Lookup!$V$2:$V$8</definedName>
    <definedName name="CALIBRATION_BLOCK_TYPE">Lookup!$AC$2:$AC$7</definedName>
    <definedName name="CAP_METHOD">Lookup!$S$2:$S$6</definedName>
    <definedName name="COMPACTION_HAMMER">Lookup!$G$2:$G$3</definedName>
    <definedName name="CONCRETE_FEATURE">Lookup!$H$2:$H$9</definedName>
    <definedName name="COUPLANT">Lookup!$AD$2:$AD$3</definedName>
    <definedName name="CURRENT">Lookup!$AA$2:$AA$6</definedName>
    <definedName name="DELIVERY_METHOD">Lookup!$R$2:$R$4</definedName>
    <definedName name="DEMAGNETIZING_METHOD">Lookup!$AB$2:$AB$6</definedName>
    <definedName name="DEVELOPER">Lookup!$AH$2:$AH$6</definedName>
    <definedName name="EMULSIFIER">Lookup!$AG$2:$AG$4</definedName>
    <definedName name="FIELD_DIRECTION">Lookup!$Z$2:$Z$7</definedName>
    <definedName name="FORM_DATA">Data!$A$1:$Q$2</definedName>
    <definedName name="GROUP_SYMBOL">Lookup!$J$2:$J$15</definedName>
    <definedName name="INFO_DATA">Data!$A$7:$H$8</definedName>
    <definedName name="INSPECTION_TYPE">Lookup!$AI$2:$AI$6</definedName>
    <definedName name="JOINT_TYPE">Lookup!$AK$2:$AK$9</definedName>
    <definedName name="LAB_TYPE">Lookup!$C$2:$C$4</definedName>
    <definedName name="MAGNETIC_PARTICULATE">Lookup!$X$2:$X$5</definedName>
    <definedName name="MAGNETIC_PARTICULATE_APPLICATION">Lookup!$Y$2:$Y$6</definedName>
    <definedName name="MAGNETIZING_COMPONENT">Lookup!$W$2:$W$6</definedName>
    <definedName name="MATERIAL_SOURCE">Lookup!$K$2:$K$4</definedName>
    <definedName name="METHOD_4253">Lookup!$Q$2:$Q$9</definedName>
    <definedName name="METHOD_4254">Lookup!$P$2:$P$4</definedName>
    <definedName name="MOISTURE_CONTENT_METHOD">Lookup!$O$2:$O$5</definedName>
    <definedName name="PENETRANT">Lookup!$AF$2:$AF$3</definedName>
    <definedName name="PLACEMENT_METHOD">Lookup!$D$2:$D$8</definedName>
    <definedName name="PREPARATION_METHOD">Lookup!$F$2:$F$3</definedName>
    <definedName name="_xlnm.Print_Area" localSheetId="0">MVNQC02!$A$1:$P$37</definedName>
    <definedName name="SAMPLE_DIMENSIONS">Lookup!$U$2:$U$3</definedName>
    <definedName name="SAMPLE_SIZE">Lookup!$T$2:$T$8</definedName>
    <definedName name="SIEVE_TYPE">Lookup!$AJ$2:$AJ$25</definedName>
    <definedName name="SOIL_FEATURE">Lookup!$I$2:$I$15</definedName>
    <definedName name="SOURCE_DATA">Data!$A$3:$D$4</definedName>
    <definedName name="SPEC_DATA">Data!$A$5:$L$6</definedName>
    <definedName name="SPECIFIC_GRAVITY_METHOD">Lookup!$E$2:$E$3</definedName>
    <definedName name="TEST_DATA">Data!$A$9:$U$29</definedName>
    <definedName name="TEST_METHOD">Lookup!$N$2:$N$8</definedName>
    <definedName name="TEST_RESULT">Lookup!$L$2:$L$4</definedName>
    <definedName name="TRANSMISSION_MODE">Lookup!$M$2:$M$8</definedName>
    <definedName name="WEDGE_ANGLE">Lookup!$AE$2:$AE$4</definedName>
    <definedName name="YES_NO">Lookup!$B$2:$B$3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3" l="1"/>
  <c r="E2" i="3"/>
  <c r="F2" i="3"/>
  <c r="G2" i="3"/>
  <c r="H2" i="3"/>
  <c r="I2" i="3"/>
  <c r="J2" i="3"/>
  <c r="K2" i="3"/>
  <c r="M2" i="3"/>
  <c r="N2" i="3"/>
  <c r="O2" i="3"/>
  <c r="P2" i="3"/>
  <c r="Q2" i="3"/>
  <c r="B4" i="3"/>
  <c r="C4" i="3"/>
  <c r="D4" i="3"/>
  <c r="B6" i="3"/>
  <c r="C6" i="3"/>
  <c r="D6" i="3"/>
  <c r="E6" i="3"/>
  <c r="F6" i="3"/>
  <c r="G6" i="3"/>
  <c r="H6" i="3"/>
  <c r="I6" i="3"/>
  <c r="J6" i="3"/>
  <c r="K6" i="3"/>
  <c r="L6" i="3"/>
  <c r="B8" i="3"/>
  <c r="C8" i="3"/>
  <c r="D8" i="3"/>
  <c r="E8" i="3"/>
  <c r="F8" i="3"/>
  <c r="G8" i="3"/>
  <c r="H8" i="3"/>
  <c r="G10" i="3"/>
  <c r="O10" i="3" s="1"/>
  <c r="H10" i="3"/>
  <c r="U10" i="3" s="1"/>
  <c r="I10" i="3"/>
  <c r="J10" i="3"/>
  <c r="K10" i="3"/>
  <c r="L10" i="3"/>
  <c r="M10" i="3"/>
  <c r="N10" i="3"/>
  <c r="R10" i="3"/>
  <c r="G11" i="3"/>
  <c r="L11" i="3" s="1"/>
  <c r="H11" i="3"/>
  <c r="U11" i="3" s="1"/>
  <c r="J11" i="3"/>
  <c r="G12" i="3"/>
  <c r="I12" i="3" s="1"/>
  <c r="A13" i="3"/>
  <c r="B13" i="3"/>
  <c r="E13" i="3"/>
  <c r="G13" i="3"/>
  <c r="F13" i="3" s="1"/>
  <c r="I13" i="3"/>
  <c r="O13" i="3"/>
  <c r="P13" i="3"/>
  <c r="Q13" i="3"/>
  <c r="R13" i="3"/>
  <c r="S13" i="3"/>
  <c r="T13" i="3"/>
  <c r="B14" i="3"/>
  <c r="F14" i="3"/>
  <c r="G14" i="3"/>
  <c r="A14" i="3" s="1"/>
  <c r="L14" i="3"/>
  <c r="N14" i="3"/>
  <c r="O14" i="3"/>
  <c r="P14" i="3"/>
  <c r="Q14" i="3"/>
  <c r="R14" i="3"/>
  <c r="T14" i="3"/>
  <c r="A15" i="3"/>
  <c r="G15" i="3"/>
  <c r="P15" i="3" s="1"/>
  <c r="I15" i="3"/>
  <c r="J15" i="3"/>
  <c r="K15" i="3"/>
  <c r="L15" i="3"/>
  <c r="M15" i="3" s="1"/>
  <c r="N15" i="3"/>
  <c r="O15" i="3"/>
  <c r="Q15" i="3"/>
  <c r="S15" i="3"/>
  <c r="G16" i="3"/>
  <c r="N16" i="3" s="1"/>
  <c r="H16" i="3"/>
  <c r="U16" i="3" s="1"/>
  <c r="I16" i="3"/>
  <c r="J16" i="3"/>
  <c r="K16" i="3"/>
  <c r="L16" i="3"/>
  <c r="M16" i="3" s="1"/>
  <c r="P16" i="3"/>
  <c r="E17" i="3"/>
  <c r="F17" i="3"/>
  <c r="G17" i="3"/>
  <c r="J17" i="3" s="1"/>
  <c r="H17" i="3"/>
  <c r="U17" i="3" s="1"/>
  <c r="A18" i="3"/>
  <c r="B18" i="3"/>
  <c r="E18" i="3"/>
  <c r="F18" i="3"/>
  <c r="G18" i="3"/>
  <c r="I18" i="3" s="1"/>
  <c r="H18" i="3"/>
  <c r="J18" i="3"/>
  <c r="P18" i="3"/>
  <c r="Q18" i="3"/>
  <c r="R18" i="3"/>
  <c r="S18" i="3"/>
  <c r="T18" i="3"/>
  <c r="U18" i="3"/>
  <c r="G19" i="3"/>
  <c r="B19" i="3" s="1"/>
  <c r="P19" i="3"/>
  <c r="R19" i="3"/>
  <c r="B20" i="3"/>
  <c r="G20" i="3"/>
  <c r="A20" i="3" s="1"/>
  <c r="J20" i="3"/>
  <c r="K20" i="3"/>
  <c r="L20" i="3"/>
  <c r="M20" i="3"/>
  <c r="N20" i="3"/>
  <c r="O20" i="3"/>
  <c r="P20" i="3"/>
  <c r="Q20" i="3"/>
  <c r="R20" i="3"/>
  <c r="T20" i="3"/>
  <c r="G21" i="3"/>
  <c r="N21" i="3" s="1"/>
  <c r="H21" i="3"/>
  <c r="U21" i="3" s="1"/>
  <c r="I21" i="3"/>
  <c r="J21" i="3"/>
  <c r="K21" i="3"/>
  <c r="L21" i="3"/>
  <c r="M21" i="3" s="1"/>
  <c r="Q21" i="3"/>
  <c r="G22" i="3"/>
  <c r="K22" i="3" s="1"/>
  <c r="I22" i="3"/>
  <c r="A23" i="3"/>
  <c r="B23" i="3"/>
  <c r="E23" i="3"/>
  <c r="F23" i="3"/>
  <c r="G23" i="3"/>
  <c r="H23" i="3" s="1"/>
  <c r="U23" i="3" s="1"/>
  <c r="K23" i="3"/>
  <c r="S23" i="3"/>
  <c r="T23" i="3"/>
  <c r="A24" i="3"/>
  <c r="B24" i="3"/>
  <c r="F24" i="3"/>
  <c r="G24" i="3"/>
  <c r="E24" i="3" s="1"/>
  <c r="H24" i="3"/>
  <c r="U24" i="3" s="1"/>
  <c r="N24" i="3"/>
  <c r="O24" i="3"/>
  <c r="P24" i="3"/>
  <c r="Q24" i="3"/>
  <c r="R24" i="3"/>
  <c r="S24" i="3"/>
  <c r="T24" i="3"/>
  <c r="A25" i="3"/>
  <c r="E25" i="3"/>
  <c r="G25" i="3"/>
  <c r="R25" i="3" s="1"/>
  <c r="K25" i="3"/>
  <c r="L25" i="3"/>
  <c r="M25" i="3"/>
  <c r="N25" i="3"/>
  <c r="O25" i="3"/>
  <c r="P25" i="3"/>
  <c r="Q25" i="3"/>
  <c r="S25" i="3"/>
  <c r="T25" i="3"/>
  <c r="B26" i="3"/>
  <c r="G26" i="3"/>
  <c r="A26" i="3" s="1"/>
  <c r="H26" i="3"/>
  <c r="U26" i="3" s="1"/>
  <c r="I26" i="3"/>
  <c r="J26" i="3"/>
  <c r="K26" i="3"/>
  <c r="L26" i="3"/>
  <c r="M26" i="3"/>
  <c r="N26" i="3"/>
  <c r="O26" i="3"/>
  <c r="P26" i="3"/>
  <c r="Q26" i="3"/>
  <c r="R26" i="3"/>
  <c r="T26" i="3"/>
  <c r="G27" i="3"/>
  <c r="L27" i="3" s="1"/>
  <c r="H27" i="3"/>
  <c r="U27" i="3" s="1"/>
  <c r="I27" i="3"/>
  <c r="J27" i="3"/>
  <c r="O27" i="3"/>
  <c r="G28" i="3"/>
  <c r="I28" i="3" s="1"/>
  <c r="A29" i="3"/>
  <c r="B29" i="3"/>
  <c r="E29" i="3"/>
  <c r="G29" i="3"/>
  <c r="F29" i="3" s="1"/>
  <c r="I29" i="3"/>
  <c r="P29" i="3"/>
  <c r="Q29" i="3"/>
  <c r="R29" i="3"/>
  <c r="S29" i="3"/>
  <c r="T29" i="3"/>
  <c r="C37" i="1"/>
  <c r="E37" i="1"/>
  <c r="L28" i="3" l="1"/>
  <c r="H28" i="3"/>
  <c r="U28" i="3" s="1"/>
  <c r="K27" i="3"/>
  <c r="M27" i="3" s="1"/>
  <c r="J22" i="3"/>
  <c r="S19" i="3"/>
  <c r="A19" i="3"/>
  <c r="I17" i="3"/>
  <c r="H12" i="3"/>
  <c r="U12" i="3" s="1"/>
  <c r="K11" i="3"/>
  <c r="M11" i="3" s="1"/>
  <c r="F28" i="3"/>
  <c r="H22" i="3"/>
  <c r="U22" i="3" s="1"/>
  <c r="Q19" i="3"/>
  <c r="F12" i="3"/>
  <c r="I11" i="3"/>
  <c r="E28" i="3"/>
  <c r="B28" i="3"/>
  <c r="T12" i="3"/>
  <c r="B12" i="3"/>
  <c r="S28" i="3"/>
  <c r="A28" i="3"/>
  <c r="F27" i="3"/>
  <c r="R23" i="3"/>
  <c r="E22" i="3"/>
  <c r="N19" i="3"/>
  <c r="T17" i="3"/>
  <c r="B17" i="3"/>
  <c r="S12" i="3"/>
  <c r="A12" i="3"/>
  <c r="F11" i="3"/>
  <c r="T28" i="3"/>
  <c r="O29" i="3"/>
  <c r="R28" i="3"/>
  <c r="E27" i="3"/>
  <c r="Q23" i="3"/>
  <c r="T22" i="3"/>
  <c r="B22" i="3"/>
  <c r="S17" i="3"/>
  <c r="A17" i="3"/>
  <c r="F16" i="3"/>
  <c r="R12" i="3"/>
  <c r="E11" i="3"/>
  <c r="N29" i="3"/>
  <c r="Q28" i="3"/>
  <c r="T27" i="3"/>
  <c r="B27" i="3"/>
  <c r="J25" i="3"/>
  <c r="P23" i="3"/>
  <c r="S22" i="3"/>
  <c r="A22" i="3"/>
  <c r="F21" i="3"/>
  <c r="I20" i="3"/>
  <c r="L19" i="3"/>
  <c r="O18" i="3"/>
  <c r="R17" i="3"/>
  <c r="E16" i="3"/>
  <c r="H15" i="3"/>
  <c r="U15" i="3" s="1"/>
  <c r="K14" i="3"/>
  <c r="M14" i="3" s="1"/>
  <c r="N13" i="3"/>
  <c r="Q12" i="3"/>
  <c r="T11" i="3"/>
  <c r="B11" i="3"/>
  <c r="F22" i="3"/>
  <c r="P28" i="3"/>
  <c r="S27" i="3"/>
  <c r="A27" i="3"/>
  <c r="F26" i="3"/>
  <c r="I25" i="3"/>
  <c r="L24" i="3"/>
  <c r="O23" i="3"/>
  <c r="R22" i="3"/>
  <c r="E21" i="3"/>
  <c r="H20" i="3"/>
  <c r="U20" i="3" s="1"/>
  <c r="K19" i="3"/>
  <c r="N18" i="3"/>
  <c r="Q17" i="3"/>
  <c r="T16" i="3"/>
  <c r="B16" i="3"/>
  <c r="J14" i="3"/>
  <c r="P12" i="3"/>
  <c r="S11" i="3"/>
  <c r="A11" i="3"/>
  <c r="F10" i="3"/>
  <c r="L29" i="3"/>
  <c r="O28" i="3"/>
  <c r="R27" i="3"/>
  <c r="E26" i="3"/>
  <c r="H25" i="3"/>
  <c r="U25" i="3" s="1"/>
  <c r="K24" i="3"/>
  <c r="N23" i="3"/>
  <c r="Q22" i="3"/>
  <c r="T21" i="3"/>
  <c r="B21" i="3"/>
  <c r="J19" i="3"/>
  <c r="P17" i="3"/>
  <c r="S16" i="3"/>
  <c r="A16" i="3"/>
  <c r="F15" i="3"/>
  <c r="I14" i="3"/>
  <c r="L13" i="3"/>
  <c r="O12" i="3"/>
  <c r="R11" i="3"/>
  <c r="E10" i="3"/>
  <c r="O19" i="3"/>
  <c r="K29" i="3"/>
  <c r="N28" i="3"/>
  <c r="Q27" i="3"/>
  <c r="J24" i="3"/>
  <c r="P22" i="3"/>
  <c r="S21" i="3"/>
  <c r="A21" i="3"/>
  <c r="F20" i="3"/>
  <c r="I19" i="3"/>
  <c r="L18" i="3"/>
  <c r="O17" i="3"/>
  <c r="R16" i="3"/>
  <c r="E15" i="3"/>
  <c r="H14" i="3"/>
  <c r="U14" i="3" s="1"/>
  <c r="K13" i="3"/>
  <c r="N12" i="3"/>
  <c r="Q11" i="3"/>
  <c r="T10" i="3"/>
  <c r="B10" i="3"/>
  <c r="A2" i="3" s="1"/>
  <c r="E12" i="3"/>
  <c r="J29" i="3"/>
  <c r="P27" i="3"/>
  <c r="S26" i="3"/>
  <c r="F25" i="3"/>
  <c r="I24" i="3"/>
  <c r="L23" i="3"/>
  <c r="M23" i="3" s="1"/>
  <c r="O22" i="3"/>
  <c r="R21" i="3"/>
  <c r="E20" i="3"/>
  <c r="H19" i="3"/>
  <c r="U19" i="3" s="1"/>
  <c r="K18" i="3"/>
  <c r="N17" i="3"/>
  <c r="Q16" i="3"/>
  <c r="T15" i="3"/>
  <c r="B15" i="3"/>
  <c r="J13" i="3"/>
  <c r="P11" i="3"/>
  <c r="S10" i="3"/>
  <c r="A10" i="3"/>
  <c r="L12" i="3"/>
  <c r="O11" i="3"/>
  <c r="N22" i="3"/>
  <c r="H29" i="3"/>
  <c r="U29" i="3" s="1"/>
  <c r="K28" i="3"/>
  <c r="N27" i="3"/>
  <c r="B25" i="3"/>
  <c r="J23" i="3"/>
  <c r="P21" i="3"/>
  <c r="S20" i="3"/>
  <c r="F19" i="3"/>
  <c r="L17" i="3"/>
  <c r="M17" i="3" s="1"/>
  <c r="O16" i="3"/>
  <c r="R15" i="3"/>
  <c r="E14" i="3"/>
  <c r="H13" i="3"/>
  <c r="U13" i="3" s="1"/>
  <c r="K12" i="3"/>
  <c r="N11" i="3"/>
  <c r="Q10" i="3"/>
  <c r="J28" i="3"/>
  <c r="I23" i="3"/>
  <c r="L22" i="3"/>
  <c r="M22" i="3" s="1"/>
  <c r="O21" i="3"/>
  <c r="E19" i="3"/>
  <c r="K17" i="3"/>
  <c r="J12" i="3"/>
  <c r="P10" i="3"/>
  <c r="T19" i="3"/>
  <c r="S14" i="3"/>
  <c r="A6" i="3" l="1"/>
  <c r="A4" i="3"/>
  <c r="A8" i="3"/>
  <c r="M19" i="3"/>
  <c r="M29" i="3"/>
  <c r="M24" i="3"/>
  <c r="M18" i="3"/>
  <c r="M28" i="3"/>
  <c r="M12" i="3"/>
  <c r="M13" i="3"/>
</calcChain>
</file>

<file path=xl/sharedStrings.xml><?xml version="1.0" encoding="utf-8"?>
<sst xmlns="http://schemas.openxmlformats.org/spreadsheetml/2006/main" count="389" uniqueCount="346">
  <si>
    <t>Laboratory</t>
  </si>
  <si>
    <t>Contractor</t>
  </si>
  <si>
    <t>Concrete Field Data</t>
  </si>
  <si>
    <t>Concrete Supplier</t>
  </si>
  <si>
    <t>Truck No</t>
  </si>
  <si>
    <t>Batch Ticket No</t>
  </si>
  <si>
    <t xml:space="preserve">Field Water Added (gal) </t>
  </si>
  <si>
    <t>Slump After Water (in)</t>
  </si>
  <si>
    <t>Air Content (%)</t>
  </si>
  <si>
    <t>Ambient</t>
  </si>
  <si>
    <t>Concrete</t>
  </si>
  <si>
    <t>Test No</t>
  </si>
  <si>
    <t>Remarks</t>
  </si>
  <si>
    <t>LABORATORY</t>
  </si>
  <si>
    <t>PROJECT</t>
  </si>
  <si>
    <t>CONTRACTOR</t>
  </si>
  <si>
    <t>CONTRACT_NO</t>
  </si>
  <si>
    <t>TEST_NO</t>
  </si>
  <si>
    <t>TEST_DATE</t>
  </si>
  <si>
    <t>REMARKS</t>
  </si>
  <si>
    <t>FORM_NAME</t>
  </si>
  <si>
    <t>VERSION</t>
  </si>
  <si>
    <t>Report No</t>
  </si>
  <si>
    <t>Sample Date</t>
  </si>
  <si>
    <t>QC</t>
  </si>
  <si>
    <t>Lab Type</t>
  </si>
  <si>
    <t>USACE Contract No</t>
  </si>
  <si>
    <t>Placement Method</t>
  </si>
  <si>
    <t>MVNQC02</t>
  </si>
  <si>
    <t>Temperature (°F)</t>
  </si>
  <si>
    <t>Field Tested By</t>
  </si>
  <si>
    <t>ASTM</t>
  </si>
  <si>
    <r>
      <t>Concrete Temp (</t>
    </r>
    <r>
      <rPr>
        <b/>
        <vertAlign val="superscript"/>
        <sz val="11"/>
        <rFont val="Arial"/>
        <family val="2"/>
      </rPr>
      <t>o</t>
    </r>
    <r>
      <rPr>
        <b/>
        <sz val="11"/>
        <rFont val="Arial"/>
        <family val="2"/>
      </rPr>
      <t>F)</t>
    </r>
  </si>
  <si>
    <t>C1064</t>
  </si>
  <si>
    <r>
      <t>Ambient Temp (</t>
    </r>
    <r>
      <rPr>
        <b/>
        <vertAlign val="superscript"/>
        <sz val="11"/>
        <rFont val="Arial"/>
        <family val="2"/>
      </rPr>
      <t>o</t>
    </r>
    <r>
      <rPr>
        <b/>
        <sz val="11"/>
        <rFont val="Arial"/>
        <family val="2"/>
      </rPr>
      <t>F)</t>
    </r>
  </si>
  <si>
    <t>C143</t>
  </si>
  <si>
    <t>C231/C173</t>
  </si>
  <si>
    <t>C138</t>
  </si>
  <si>
    <t>Unit Weight (lbs/ft³)</t>
  </si>
  <si>
    <t>Batch Size (yd³)</t>
  </si>
  <si>
    <t>Concrete Mix Designation</t>
  </si>
  <si>
    <t>days</t>
  </si>
  <si>
    <t xml:space="preserve">Design Strength </t>
  </si>
  <si>
    <t>Project</t>
  </si>
  <si>
    <t>Reviewed By</t>
  </si>
  <si>
    <t>Test Result</t>
  </si>
  <si>
    <r>
      <t>(lbs/in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) at </t>
    </r>
  </si>
  <si>
    <t>Min</t>
  </si>
  <si>
    <t>Max</t>
  </si>
  <si>
    <t>Specified</t>
  </si>
  <si>
    <r>
      <t>Unit Weight (lbs/ft</t>
    </r>
    <r>
      <rPr>
        <b/>
        <vertAlign val="superscript"/>
        <sz val="11"/>
        <rFont val="Arial"/>
        <family val="2"/>
      </rPr>
      <t>3</t>
    </r>
    <r>
      <rPr>
        <b/>
        <sz val="11"/>
        <rFont val="Arial"/>
        <family val="2"/>
      </rPr>
      <t>)</t>
    </r>
  </si>
  <si>
    <t>Slump (in)</t>
  </si>
  <si>
    <t>Sample Size</t>
  </si>
  <si>
    <t>Submitted By</t>
  </si>
  <si>
    <t>Cumulative Batched (yd³)</t>
  </si>
  <si>
    <t>Batch Time</t>
  </si>
  <si>
    <t xml:space="preserve">Initial Slump (in) </t>
  </si>
  <si>
    <t>Validation Name</t>
  </si>
  <si>
    <t>YES_NO</t>
  </si>
  <si>
    <t>LAB_TYPE</t>
  </si>
  <si>
    <t>PLACEMENT_METHOD</t>
  </si>
  <si>
    <t>SPECIFIC_GRAVITY_METHOD</t>
  </si>
  <si>
    <t>PREPARATION_METHOD</t>
  </si>
  <si>
    <t>HAMMER_METHOD</t>
  </si>
  <si>
    <t>CONCRETE_FEATURE</t>
  </si>
  <si>
    <t>SOIL_FEATURE</t>
  </si>
  <si>
    <t>GROUP_SYMBOL</t>
  </si>
  <si>
    <t>MATERIAL_SOURCE</t>
  </si>
  <si>
    <t>TEST_RESULT</t>
  </si>
  <si>
    <t>TRANSMISSION_MODE</t>
  </si>
  <si>
    <t>MOISTURE_CONTENT_METHOD</t>
  </si>
  <si>
    <t>METHOD_4254</t>
  </si>
  <si>
    <t>METHOD_4253</t>
  </si>
  <si>
    <t>DELIVERY_METHOD</t>
  </si>
  <si>
    <t>CAP_METHOD</t>
  </si>
  <si>
    <t>SAMPLE_SIZE</t>
  </si>
  <si>
    <t>BREAK_TYPE</t>
  </si>
  <si>
    <t>Validation Data</t>
  </si>
  <si>
    <t>Yes</t>
  </si>
  <si>
    <t>IND</t>
  </si>
  <si>
    <t>Direct Discharge</t>
  </si>
  <si>
    <t>ASTM D 854</t>
  </si>
  <si>
    <t>Moist</t>
  </si>
  <si>
    <t>Manual</t>
  </si>
  <si>
    <t>Levee Embankment</t>
  </si>
  <si>
    <t>CH</t>
  </si>
  <si>
    <t>Jobsite</t>
  </si>
  <si>
    <t>Pass</t>
  </si>
  <si>
    <t>DT 300</t>
  </si>
  <si>
    <t>ASTM D698-A</t>
  </si>
  <si>
    <t>ASTM D 2216</t>
  </si>
  <si>
    <t>Method A</t>
  </si>
  <si>
    <t>Method 1A - Wet</t>
  </si>
  <si>
    <t>Testing Lab</t>
  </si>
  <si>
    <t>Sample Diameter (in)</t>
  </si>
  <si>
    <t>Type 1</t>
  </si>
  <si>
    <t>No</t>
  </si>
  <si>
    <t xml:space="preserve">Pumping </t>
  </si>
  <si>
    <t>Estimated</t>
  </si>
  <si>
    <t>Dry</t>
  </si>
  <si>
    <t>Mechanical</t>
  </si>
  <si>
    <t>Ramp</t>
  </si>
  <si>
    <t>CL</t>
  </si>
  <si>
    <t>Borrow Pit</t>
  </si>
  <si>
    <t>Fail</t>
  </si>
  <si>
    <t>DT 250</t>
  </si>
  <si>
    <t>ASTM D698-B</t>
  </si>
  <si>
    <t>ASTM D 4643</t>
  </si>
  <si>
    <t>Method B</t>
  </si>
  <si>
    <t>Method 1A - Dry</t>
  </si>
  <si>
    <t>Sample Width (in)</t>
  </si>
  <si>
    <t>Type 2</t>
  </si>
  <si>
    <t>QA</t>
  </si>
  <si>
    <t>Chute</t>
  </si>
  <si>
    <t>Access Road</t>
  </si>
  <si>
    <t>MH</t>
  </si>
  <si>
    <t>Other</t>
  </si>
  <si>
    <t>Info Only</t>
  </si>
  <si>
    <t>DT 200</t>
  </si>
  <si>
    <t>ASTM D698-C</t>
  </si>
  <si>
    <t>Method C</t>
  </si>
  <si>
    <t>Method 1B - Wet</t>
  </si>
  <si>
    <t>A-E</t>
  </si>
  <si>
    <t>Type 3</t>
  </si>
  <si>
    <t>Bucket</t>
  </si>
  <si>
    <t>Road</t>
  </si>
  <si>
    <t>ML</t>
  </si>
  <si>
    <t>DT 150</t>
  </si>
  <si>
    <t>ASTM D1557-A</t>
  </si>
  <si>
    <t>Method 1B - Dry</t>
  </si>
  <si>
    <t>Type 4</t>
  </si>
  <si>
    <t>Belt Conveyor</t>
  </si>
  <si>
    <t>GW</t>
  </si>
  <si>
    <t>DT 100</t>
  </si>
  <si>
    <t>ASTM D1557-B</t>
  </si>
  <si>
    <t>Method 2A - Wet</t>
  </si>
  <si>
    <t>Type 5</t>
  </si>
  <si>
    <t>Buggie</t>
  </si>
  <si>
    <t>GP</t>
  </si>
  <si>
    <t>DT 50</t>
  </si>
  <si>
    <t>ASTM D1557-C</t>
  </si>
  <si>
    <t>Method 2A - Dry</t>
  </si>
  <si>
    <t>Type 6</t>
  </si>
  <si>
    <t>Dumptruck</t>
  </si>
  <si>
    <t>GM</t>
  </si>
  <si>
    <t>Method 2B - Wet</t>
  </si>
  <si>
    <t>N/A</t>
  </si>
  <si>
    <t>Berm</t>
  </si>
  <si>
    <t>GC</t>
  </si>
  <si>
    <t>Method 2B - Dry</t>
  </si>
  <si>
    <t>SW</t>
  </si>
  <si>
    <t>Sand Blanket</t>
  </si>
  <si>
    <t>SP</t>
  </si>
  <si>
    <t>SM</t>
  </si>
  <si>
    <t>SC</t>
  </si>
  <si>
    <t>OL</t>
  </si>
  <si>
    <t>OH</t>
  </si>
  <si>
    <t>Validations</t>
  </si>
  <si>
    <t>Force Selection</t>
  </si>
  <si>
    <t>Sort Descending</t>
  </si>
  <si>
    <t>Input Message</t>
  </si>
  <si>
    <t>Yes or No</t>
  </si>
  <si>
    <t>Select the labs QA or QC status or IND for Independent pertaining to this contract</t>
  </si>
  <si>
    <t>Select the placement method</t>
  </si>
  <si>
    <t>Select the specific gravity method used</t>
  </si>
  <si>
    <t>Select the preparation method</t>
  </si>
  <si>
    <t>Select manual or mechanical hammer method</t>
  </si>
  <si>
    <t>Select the concrete feature</t>
  </si>
  <si>
    <t>Select the soil feature</t>
  </si>
  <si>
    <t>Select the group symbol</t>
  </si>
  <si>
    <t>Select the material source, see borrow pit link</t>
  </si>
  <si>
    <t xml:space="preserve">Select a test result or info only </t>
  </si>
  <si>
    <t>Select the transmission mode</t>
  </si>
  <si>
    <t>Select the appropriate ASTM method used</t>
  </si>
  <si>
    <t>Select the ASTM moisture content method used</t>
  </si>
  <si>
    <t>Select the method used for ASTM 4254</t>
  </si>
  <si>
    <t>Select the method used for ASTM 4253</t>
  </si>
  <si>
    <t>Select the sample delivery method</t>
  </si>
  <si>
    <t>Select the Cap method used</t>
  </si>
  <si>
    <t>Select the sample size used</t>
  </si>
  <si>
    <t>Select the sample dimension to use to calculate area</t>
  </si>
  <si>
    <t>Select the type of break</t>
  </si>
  <si>
    <t>KEY_VALUE</t>
  </si>
  <si>
    <t>REPORT_NO</t>
  </si>
  <si>
    <t>REPORT_DATE</t>
  </si>
  <si>
    <t>LAB_TESTED_BY</t>
  </si>
  <si>
    <t>REVIEWED_BY</t>
  </si>
  <si>
    <t>SUBMITTED_BY</t>
  </si>
  <si>
    <t>FIELD_TESTED_BY</t>
  </si>
  <si>
    <t>FILENAME</t>
  </si>
  <si>
    <t>SAMPLE_DATE</t>
  </si>
  <si>
    <t>SUPPLIER</t>
  </si>
  <si>
    <t>MIN_DESIGN_STRENGTH</t>
  </si>
  <si>
    <t>REQUIRED_TEST_DAYS</t>
  </si>
  <si>
    <t>MIN_CONCRETE_TEMP</t>
  </si>
  <si>
    <t>MAX_CONCRETE_TEMP</t>
  </si>
  <si>
    <t>MIN_AMBIENT_TEMP</t>
  </si>
  <si>
    <t>MAX_AMBIENT_TEMP</t>
  </si>
  <si>
    <t>MIN_SLUMP</t>
  </si>
  <si>
    <t>MAX_SLUMP</t>
  </si>
  <si>
    <t>MIN_AIR_CONTENT</t>
  </si>
  <si>
    <t>MAX_AIR_CONTENT</t>
  </si>
  <si>
    <t>SPECIFIED_UNIT_WEIGHT</t>
  </si>
  <si>
    <t>CONCRETE_MIX_DESIGNATION</t>
  </si>
  <si>
    <t>COMMENT</t>
  </si>
  <si>
    <t>RETEST_OF_ID</t>
  </si>
  <si>
    <t>TRUCK_NO</t>
  </si>
  <si>
    <t>BATCH_TICKET_NO</t>
  </si>
  <si>
    <t>BATCH_SIZE</t>
  </si>
  <si>
    <t>CUMMULATIVE_BATCHED</t>
  </si>
  <si>
    <t>BATCH_TIME</t>
  </si>
  <si>
    <t>INITIAL_SLUMP</t>
  </si>
  <si>
    <t>FIELD_WATER_ADDED</t>
  </si>
  <si>
    <t>SLUMP_AFTER_WATER</t>
  </si>
  <si>
    <t>UNIT_WEIGHT</t>
  </si>
  <si>
    <t>AIR_CONTENT</t>
  </si>
  <si>
    <t>AMBIENT_TEMP</t>
  </si>
  <si>
    <t>CONCRETE_TEMP</t>
  </si>
  <si>
    <t>Version</t>
  </si>
  <si>
    <t>Cylinder Count</t>
  </si>
  <si>
    <t>CYLINDER_COUNT</t>
  </si>
  <si>
    <t>2" x 4" Cylinders</t>
  </si>
  <si>
    <t>4" x 8" Cylinders</t>
  </si>
  <si>
    <t>6" x 12" Cylinders</t>
  </si>
  <si>
    <t>2" x 2" Cube</t>
  </si>
  <si>
    <t>4" x 4" Cube</t>
  </si>
  <si>
    <t>Concrete Specifications</t>
  </si>
  <si>
    <t>IIW</t>
  </si>
  <si>
    <t>DS</t>
  </si>
  <si>
    <t>DSC</t>
  </si>
  <si>
    <t>DC</t>
  </si>
  <si>
    <t>Pad</t>
  </si>
  <si>
    <t>Sulfur</t>
  </si>
  <si>
    <t>Gypsum</t>
  </si>
  <si>
    <t>Cut/Grind</t>
  </si>
  <si>
    <t>Neat Paste</t>
  </si>
  <si>
    <t>Shallow Foundation</t>
  </si>
  <si>
    <t>Pavement</t>
  </si>
  <si>
    <t>Glycerin</t>
  </si>
  <si>
    <t>Cellulose</t>
  </si>
  <si>
    <t>AC</t>
  </si>
  <si>
    <t>FWDC</t>
  </si>
  <si>
    <t>HWDC</t>
  </si>
  <si>
    <t>Heat</t>
  </si>
  <si>
    <t>AC Demagnetizing</t>
  </si>
  <si>
    <t>DC Demagnetizing</t>
  </si>
  <si>
    <t>Dry Powder</t>
  </si>
  <si>
    <t>Aqueous</t>
  </si>
  <si>
    <t>Nonaqueous</t>
  </si>
  <si>
    <t>Liquid Film</t>
  </si>
  <si>
    <t>Oil-based</t>
  </si>
  <si>
    <t>Water-based</t>
  </si>
  <si>
    <t>Multidirectional</t>
  </si>
  <si>
    <t>Circular</t>
  </si>
  <si>
    <t>Induced</t>
  </si>
  <si>
    <t>Longitudal</t>
  </si>
  <si>
    <t>Transverse</t>
  </si>
  <si>
    <t>Toroidal</t>
  </si>
  <si>
    <t>Dry / Non-Fluorescent</t>
  </si>
  <si>
    <t>Wet / Non-Fluorescent</t>
  </si>
  <si>
    <t>Wet / Fluorescent</t>
  </si>
  <si>
    <t>Dry / Fluorescent</t>
  </si>
  <si>
    <t>Continuous</t>
  </si>
  <si>
    <t>Residual</t>
  </si>
  <si>
    <t>Residual/Particle bath</t>
  </si>
  <si>
    <t>True Continuous</t>
  </si>
  <si>
    <t>Prods</t>
  </si>
  <si>
    <t>Electromagnets (Yoke)</t>
  </si>
  <si>
    <t>Coil/Cable Wrap</t>
  </si>
  <si>
    <t>Permanent Magnets</t>
  </si>
  <si>
    <t>Visible</t>
  </si>
  <si>
    <t>Fluorescent</t>
  </si>
  <si>
    <t>3" x 6" Cylinders</t>
  </si>
  <si>
    <t>Backfill</t>
  </si>
  <si>
    <t>Pavement Base</t>
  </si>
  <si>
    <t>Structural Fill</t>
  </si>
  <si>
    <t>Revision</t>
  </si>
  <si>
    <t>Discharge End Time</t>
  </si>
  <si>
    <t>REVISION</t>
  </si>
  <si>
    <t>DISCHARGE_END_TIME</t>
  </si>
  <si>
    <t>Equipment ID</t>
  </si>
  <si>
    <t>Air Meter ID</t>
  </si>
  <si>
    <t>Scale ID</t>
  </si>
  <si>
    <t>Slump Cone ID</t>
  </si>
  <si>
    <t>THERMOMETER_ID</t>
  </si>
  <si>
    <t>SLUMP_CONE_ID</t>
  </si>
  <si>
    <t>AIR_METER_ID</t>
  </si>
  <si>
    <t>SCALE_ID</t>
  </si>
  <si>
    <t>Thermometer ID</t>
  </si>
  <si>
    <t>GENERAL_PLACEMENT_LOCATION</t>
  </si>
  <si>
    <t>General Placement Location</t>
  </si>
  <si>
    <t>Visual</t>
  </si>
  <si>
    <t>Liquid</t>
  </si>
  <si>
    <t>Magnetic</t>
  </si>
  <si>
    <t>Radiographic</t>
  </si>
  <si>
    <t>Ultrasonic</t>
  </si>
  <si>
    <t>SAMPLE_DIMENSIONS</t>
  </si>
  <si>
    <t>3"   (75 mm)</t>
  </si>
  <si>
    <t>2"   (50 mm)</t>
  </si>
  <si>
    <t>1 - 1/2"   (37.5 mm)</t>
  </si>
  <si>
    <t>3/4"   (19 mm)</t>
  </si>
  <si>
    <t>1/2"   (12.5 mm)</t>
  </si>
  <si>
    <t xml:space="preserve">3/8"   (9.5 mm) </t>
  </si>
  <si>
    <t>No 4   (4.75 mm)</t>
  </si>
  <si>
    <t>Coarse Pan</t>
  </si>
  <si>
    <t>No 8   (2.36 mm)</t>
  </si>
  <si>
    <t>Fine Pan</t>
  </si>
  <si>
    <t>Bedding</t>
  </si>
  <si>
    <t>Stabilized Fill</t>
  </si>
  <si>
    <t>TEST_METHOD</t>
  </si>
  <si>
    <t>DISCHARGE_MINUTES</t>
  </si>
  <si>
    <t>Wall Stem</t>
  </si>
  <si>
    <t>Wall Base</t>
  </si>
  <si>
    <t>Stabilization Slab</t>
  </si>
  <si>
    <t>Slope Paving</t>
  </si>
  <si>
    <t>Bridge Bent</t>
  </si>
  <si>
    <t>Pile Cap</t>
  </si>
  <si>
    <t>Butt Joint</t>
  </si>
  <si>
    <t>Corner Joint</t>
  </si>
  <si>
    <t>T-Joint</t>
  </si>
  <si>
    <t>Lap Joint</t>
  </si>
  <si>
    <t>Edge Joint</t>
  </si>
  <si>
    <t>Flanged Butt Joint</t>
  </si>
  <si>
    <t>Flanged Lap Joint</t>
  </si>
  <si>
    <t>Flanged Edge Joint</t>
  </si>
  <si>
    <t>ASTM D 6938</t>
  </si>
  <si>
    <t>4" x 6" Cube</t>
  </si>
  <si>
    <t>1"     (25 mm)</t>
  </si>
  <si>
    <t>No. 3   (6.35 mm)</t>
  </si>
  <si>
    <t>No.6   (3.36 mm)</t>
  </si>
  <si>
    <t>No 10  (2 mm)</t>
  </si>
  <si>
    <t>No 16  (1.18 mm)</t>
  </si>
  <si>
    <t>No 20  (0.85 mm)</t>
  </si>
  <si>
    <t>No 30  (0.6 mm)</t>
  </si>
  <si>
    <t>No 40  (0.425 mm)</t>
  </si>
  <si>
    <t>No 50  (0.3 mm)</t>
  </si>
  <si>
    <t>No 60  (0.25 mm)</t>
  </si>
  <si>
    <t>No. 70   (0.210 mm)</t>
  </si>
  <si>
    <t>No 100 (0.15 mm)</t>
  </si>
  <si>
    <t>No 140 (0.106 mm)</t>
  </si>
  <si>
    <t>No 200 (0.075 mm)</t>
  </si>
  <si>
    <t>Semi-compacted Fill</t>
  </si>
  <si>
    <t>Uncompacted Fill</t>
  </si>
  <si>
    <t>Existing Subgrade</t>
  </si>
  <si>
    <t>1 point</t>
  </si>
  <si>
    <t>Backscatter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</si>
</sst>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5" formatCode="0.0"/>
    <numFmt numFmtId="169" formatCode="0.0_)"/>
    <numFmt numFmtId="170" formatCode="m/d/yy;@"/>
    <numFmt numFmtId="171" formatCode="[$-F400]h:mm:ss\ AM/PM"/>
    <numFmt numFmtId="172" formatCode="[$-409]h:mm\ AM/PM;@"/>
  </numFmts>
  <fonts count="19" x14ac:knownFonts="1">
    <font>
      <sz val="10"/>
      <name val="Arial"/>
    </font>
    <font>
      <sz val="10"/>
      <name val="Arial"/>
    </font>
    <font>
      <b/>
      <sz val="14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color indexed="10"/>
      <name val="Arial"/>
      <family val="2"/>
    </font>
    <font>
      <sz val="14"/>
      <color indexed="10"/>
      <name val="Arial"/>
      <family val="2"/>
    </font>
    <font>
      <sz val="14"/>
      <color indexed="9"/>
      <name val="Arial"/>
      <family val="2"/>
    </font>
    <font>
      <b/>
      <sz val="14"/>
      <color indexed="1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sz val="11"/>
      <name val="Arial"/>
      <family val="2"/>
    </font>
    <font>
      <sz val="10"/>
      <name val="Courier"/>
      <family val="3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169" fontId="14" fillId="0" borderId="0"/>
  </cellStyleXfs>
  <cellXfs count="172">
    <xf numFmtId="0" fontId="0" fillId="0" borderId="0" xfId="0"/>
    <xf numFmtId="0" fontId="5" fillId="0" borderId="0" xfId="0" applyFont="1"/>
    <xf numFmtId="0" fontId="5" fillId="0" borderId="0" xfId="0" applyFont="1" applyProtection="1"/>
    <xf numFmtId="0" fontId="7" fillId="0" borderId="0" xfId="0" applyFont="1" applyProtection="1"/>
    <xf numFmtId="0" fontId="7" fillId="0" borderId="0" xfId="0" applyFont="1"/>
    <xf numFmtId="0" fontId="8" fillId="0" borderId="0" xfId="0" applyFont="1" applyProtection="1"/>
    <xf numFmtId="0" fontId="8" fillId="0" borderId="0" xfId="0" applyFont="1"/>
    <xf numFmtId="14" fontId="8" fillId="0" borderId="0" xfId="0" applyNumberFormat="1" applyFont="1" applyProtection="1"/>
    <xf numFmtId="0" fontId="8" fillId="0" borderId="0" xfId="0" applyNumberFormat="1" applyFont="1" applyProtection="1"/>
    <xf numFmtId="0" fontId="2" fillId="0" borderId="0" xfId="0" applyFont="1" applyFill="1" applyBorder="1"/>
    <xf numFmtId="0" fontId="2" fillId="0" borderId="0" xfId="0" applyFont="1" applyFill="1" applyBorder="1" applyAlignment="1" applyProtection="1">
      <alignment wrapText="1"/>
    </xf>
    <xf numFmtId="0" fontId="8" fillId="0" borderId="1" xfId="0" applyFont="1" applyBorder="1" applyProtection="1"/>
    <xf numFmtId="0" fontId="5" fillId="0" borderId="1" xfId="0" applyFont="1" applyBorder="1" applyProtection="1"/>
    <xf numFmtId="0" fontId="7" fillId="0" borderId="1" xfId="0" applyFont="1" applyBorder="1" applyProtection="1"/>
    <xf numFmtId="0" fontId="5" fillId="0" borderId="1" xfId="0" applyFont="1" applyBorder="1"/>
    <xf numFmtId="0" fontId="8" fillId="0" borderId="0" xfId="0" applyFont="1" applyFill="1" applyProtection="1"/>
    <xf numFmtId="0" fontId="6" fillId="0" borderId="0" xfId="0" applyFont="1" applyFill="1" applyProtection="1"/>
    <xf numFmtId="0" fontId="6" fillId="0" borderId="0" xfId="0" applyFont="1" applyFill="1"/>
    <xf numFmtId="0" fontId="11" fillId="0" borderId="0" xfId="0" applyFont="1" applyFill="1" applyBorder="1" applyAlignment="1">
      <alignment horizontal="center" vertical="center"/>
    </xf>
    <xf numFmtId="0" fontId="2" fillId="0" borderId="0" xfId="0" applyFont="1" applyFill="1" applyProtection="1"/>
    <xf numFmtId="0" fontId="2" fillId="0" borderId="0" xfId="0" applyFont="1" applyFill="1" applyAlignment="1" applyProtection="1">
      <alignment horizontal="left"/>
    </xf>
    <xf numFmtId="0" fontId="9" fillId="0" borderId="0" xfId="0" applyFont="1" applyFill="1" applyProtection="1"/>
    <xf numFmtId="0" fontId="11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</xf>
    <xf numFmtId="0" fontId="5" fillId="0" borderId="0" xfId="0" applyFont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165" fontId="11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NumberFormat="1" applyFill="1" applyBorder="1" applyAlignment="1"/>
    <xf numFmtId="0" fontId="0" fillId="2" borderId="3" xfId="0" applyNumberFormat="1" applyFont="1" applyFill="1" applyBorder="1" applyAlignment="1"/>
    <xf numFmtId="0" fontId="0" fillId="0" borderId="3" xfId="0" applyNumberFormat="1" applyFont="1" applyFill="1" applyBorder="1" applyAlignment="1"/>
    <xf numFmtId="0" fontId="0" fillId="2" borderId="3" xfId="0" applyNumberFormat="1" applyFill="1" applyBorder="1" applyAlignment="1"/>
    <xf numFmtId="0" fontId="0" fillId="0" borderId="3" xfId="0" applyNumberFormat="1" applyFill="1" applyBorder="1" applyAlignment="1" applyProtection="1"/>
    <xf numFmtId="0" fontId="0" fillId="2" borderId="3" xfId="0" applyNumberFormat="1" applyFill="1" applyBorder="1" applyAlignment="1" applyProtection="1"/>
    <xf numFmtId="0" fontId="0" fillId="2" borderId="3" xfId="0" applyFill="1" applyBorder="1"/>
    <xf numFmtId="0" fontId="0" fillId="0" borderId="3" xfId="0" applyBorder="1"/>
    <xf numFmtId="0" fontId="1" fillId="2" borderId="3" xfId="0" applyFont="1" applyFill="1" applyBorder="1"/>
    <xf numFmtId="0" fontId="0" fillId="0" borderId="4" xfId="0" applyNumberFormat="1" applyFont="1" applyFill="1" applyBorder="1" applyAlignment="1"/>
    <xf numFmtId="0" fontId="0" fillId="2" borderId="4" xfId="0" applyNumberFormat="1" applyFont="1" applyFill="1" applyBorder="1" applyAlignment="1"/>
    <xf numFmtId="0" fontId="0" fillId="0" borderId="4" xfId="0" applyNumberFormat="1" applyFont="1" applyFill="1" applyBorder="1" applyAlignment="1" applyProtection="1"/>
    <xf numFmtId="0" fontId="0" fillId="0" borderId="4" xfId="0" applyNumberFormat="1" applyFill="1" applyBorder="1" applyAlignment="1" applyProtection="1"/>
    <xf numFmtId="0" fontId="0" fillId="2" borderId="4" xfId="0" applyNumberFormat="1" applyFont="1" applyFill="1" applyBorder="1" applyAlignment="1" applyProtection="1"/>
    <xf numFmtId="0" fontId="0" fillId="2" borderId="4" xfId="0" applyNumberFormat="1" applyFill="1" applyBorder="1" applyAlignment="1" applyProtection="1"/>
    <xf numFmtId="0" fontId="0" fillId="0" borderId="4" xfId="0" applyNumberFormat="1" applyFill="1" applyBorder="1" applyAlignment="1"/>
    <xf numFmtId="0" fontId="1" fillId="0" borderId="4" xfId="1" applyNumberFormat="1" applyFont="1" applyFill="1" applyBorder="1" applyAlignment="1" applyProtection="1">
      <protection hidden="1"/>
    </xf>
    <xf numFmtId="0" fontId="5" fillId="2" borderId="4" xfId="0" applyFont="1" applyFill="1" applyBorder="1"/>
    <xf numFmtId="0" fontId="5" fillId="0" borderId="4" xfId="0" applyFont="1" applyFill="1" applyBorder="1" applyProtection="1"/>
    <xf numFmtId="0" fontId="0" fillId="2" borderId="4" xfId="0" applyFill="1" applyBorder="1"/>
    <xf numFmtId="49" fontId="15" fillId="0" borderId="4" xfId="0" applyNumberFormat="1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Protection="1"/>
    <xf numFmtId="170" fontId="1" fillId="2" borderId="4" xfId="0" applyNumberFormat="1" applyFont="1" applyFill="1" applyBorder="1" applyAlignment="1" applyProtection="1">
      <alignment wrapText="1"/>
      <protection locked="0"/>
    </xf>
    <xf numFmtId="0" fontId="0" fillId="0" borderId="4" xfId="0" applyBorder="1"/>
    <xf numFmtId="0" fontId="1" fillId="2" borderId="4" xfId="0" applyFont="1" applyFill="1" applyBorder="1"/>
    <xf numFmtId="0" fontId="15" fillId="0" borderId="4" xfId="0" applyFont="1" applyBorder="1"/>
    <xf numFmtId="0" fontId="15" fillId="2" borderId="4" xfId="0" applyFont="1" applyFill="1" applyBorder="1"/>
    <xf numFmtId="0" fontId="15" fillId="0" borderId="4" xfId="0" applyFont="1" applyFill="1" applyBorder="1"/>
    <xf numFmtId="0" fontId="0" fillId="0" borderId="0" xfId="0" applyFill="1"/>
    <xf numFmtId="0" fontId="16" fillId="2" borderId="4" xfId="0" applyNumberFormat="1" applyFont="1" applyFill="1" applyBorder="1" applyAlignment="1"/>
    <xf numFmtId="0" fontId="16" fillId="0" borderId="4" xfId="0" applyNumberFormat="1" applyFont="1" applyFill="1" applyBorder="1" applyAlignment="1"/>
    <xf numFmtId="0" fontId="0" fillId="0" borderId="4" xfId="0" applyFill="1" applyBorder="1"/>
    <xf numFmtId="0" fontId="16" fillId="0" borderId="4" xfId="0" applyFont="1" applyBorder="1"/>
    <xf numFmtId="49" fontId="0" fillId="0" borderId="5" xfId="0" applyNumberFormat="1" applyBorder="1" applyAlignment="1">
      <alignment wrapText="1"/>
    </xf>
    <xf numFmtId="49" fontId="0" fillId="2" borderId="5" xfId="0" applyNumberFormat="1" applyFill="1" applyBorder="1" applyAlignment="1">
      <alignment wrapText="1"/>
    </xf>
    <xf numFmtId="49" fontId="0" fillId="0" borderId="5" xfId="0" applyNumberFormat="1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0" fillId="0" borderId="5" xfId="0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3" fillId="0" borderId="0" xfId="0" applyFont="1"/>
    <xf numFmtId="1" fontId="3" fillId="0" borderId="0" xfId="0" applyNumberFormat="1" applyFont="1"/>
    <xf numFmtId="165" fontId="3" fillId="0" borderId="0" xfId="0" applyNumberFormat="1" applyFont="1"/>
    <xf numFmtId="0" fontId="0" fillId="2" borderId="0" xfId="0" applyFill="1"/>
    <xf numFmtId="0" fontId="13" fillId="0" borderId="0" xfId="0" applyFont="1" applyFill="1" applyBorder="1" applyAlignment="1" applyProtection="1">
      <alignment horizontal="center" vertical="center"/>
      <protection locked="0"/>
    </xf>
    <xf numFmtId="165" fontId="13" fillId="0" borderId="0" xfId="0" applyNumberFormat="1" applyFont="1" applyFill="1" applyBorder="1" applyAlignment="1" applyProtection="1">
      <alignment horizontal="center" vertical="center"/>
      <protection locked="0"/>
    </xf>
    <xf numFmtId="172" fontId="13" fillId="0" borderId="0" xfId="0" applyNumberFormat="1" applyFont="1" applyFill="1" applyBorder="1" applyAlignment="1" applyProtection="1">
      <alignment horizontal="center" vertical="center"/>
      <protection locked="0"/>
    </xf>
    <xf numFmtId="14" fontId="3" fillId="0" borderId="0" xfId="0" applyNumberFormat="1" applyFont="1"/>
    <xf numFmtId="0" fontId="3" fillId="0" borderId="0" xfId="0" applyNumberFormat="1" applyFont="1"/>
    <xf numFmtId="0" fontId="0" fillId="0" borderId="0" xfId="0" applyNumberFormat="1"/>
    <xf numFmtId="1" fontId="13" fillId="0" borderId="0" xfId="0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/>
    </xf>
    <xf numFmtId="0" fontId="11" fillId="0" borderId="6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11" fillId="0" borderId="7" xfId="0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1" fontId="11" fillId="0" borderId="0" xfId="0" applyNumberFormat="1" applyFont="1" applyBorder="1" applyAlignment="1" applyProtection="1">
      <alignment horizontal="center" vertical="center"/>
      <protection locked="0"/>
    </xf>
    <xf numFmtId="165" fontId="18" fillId="0" borderId="0" xfId="0" applyNumberFormat="1" applyFont="1" applyBorder="1" applyAlignment="1" applyProtection="1">
      <alignment horizontal="center" vertical="center"/>
      <protection locked="0"/>
    </xf>
    <xf numFmtId="165" fontId="17" fillId="0" borderId="0" xfId="0" applyNumberFormat="1" applyFont="1" applyBorder="1" applyAlignment="1" applyProtection="1">
      <alignment horizontal="center" vertical="center"/>
      <protection locked="0"/>
    </xf>
    <xf numFmtId="2" fontId="11" fillId="0" borderId="0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49" fontId="11" fillId="0" borderId="6" xfId="0" applyNumberFormat="1" applyFont="1" applyFill="1" applyBorder="1" applyAlignment="1" applyProtection="1">
      <alignment vertical="center"/>
      <protection locked="0"/>
    </xf>
    <xf numFmtId="49" fontId="11" fillId="0" borderId="8" xfId="0" applyNumberFormat="1" applyFont="1" applyFill="1" applyBorder="1" applyAlignment="1" applyProtection="1">
      <alignment vertical="center"/>
      <protection locked="0"/>
    </xf>
    <xf numFmtId="171" fontId="3" fillId="0" borderId="0" xfId="0" applyNumberFormat="1" applyFont="1"/>
    <xf numFmtId="0" fontId="11" fillId="0" borderId="29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1" fontId="17" fillId="0" borderId="0" xfId="0" applyNumberFormat="1" applyFont="1" applyBorder="1" applyAlignment="1" applyProtection="1">
      <alignment horizontal="left" vertical="center"/>
      <protection locked="0"/>
    </xf>
    <xf numFmtId="1" fontId="17" fillId="0" borderId="6" xfId="0" applyNumberFormat="1" applyFont="1" applyBorder="1" applyAlignment="1" applyProtection="1">
      <alignment horizontal="left" vertical="center"/>
      <protection locked="0"/>
    </xf>
    <xf numFmtId="0" fontId="11" fillId="0" borderId="0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17" fillId="0" borderId="2" xfId="0" applyNumberFormat="1" applyFont="1" applyFill="1" applyBorder="1" applyAlignment="1" applyProtection="1">
      <alignment horizontal="left" vertical="center"/>
      <protection locked="0"/>
    </xf>
    <xf numFmtId="0" fontId="17" fillId="0" borderId="2" xfId="0" applyNumberFormat="1" applyFont="1" applyBorder="1" applyAlignment="1" applyProtection="1">
      <alignment horizontal="left" vertical="center"/>
      <protection locked="0"/>
    </xf>
    <xf numFmtId="0" fontId="11" fillId="0" borderId="29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 applyProtection="1">
      <alignment horizontal="left" vertical="center"/>
      <protection locked="0"/>
    </xf>
    <xf numFmtId="0" fontId="11" fillId="0" borderId="9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0" borderId="7" xfId="0" applyNumberFormat="1" applyFont="1" applyFill="1" applyBorder="1" applyAlignment="1" applyProtection="1">
      <alignment horizontal="left" vertical="center" indent="1"/>
    </xf>
    <xf numFmtId="0" fontId="11" fillId="0" borderId="0" xfId="0" applyNumberFormat="1" applyFont="1" applyFill="1" applyBorder="1" applyAlignment="1" applyProtection="1">
      <alignment horizontal="left" vertical="center" indent="1"/>
    </xf>
    <xf numFmtId="0" fontId="2" fillId="0" borderId="23" xfId="0" applyFont="1" applyFill="1" applyBorder="1" applyAlignment="1" applyProtection="1">
      <alignment horizontal="center"/>
    </xf>
    <xf numFmtId="0" fontId="2" fillId="0" borderId="24" xfId="0" applyFont="1" applyFill="1" applyBorder="1" applyAlignment="1" applyProtection="1">
      <alignment horizontal="center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11" fillId="0" borderId="26" xfId="0" applyNumberFormat="1" applyFont="1" applyFill="1" applyBorder="1" applyAlignment="1" applyProtection="1">
      <alignment horizontal="left" vertical="center"/>
    </xf>
    <xf numFmtId="0" fontId="11" fillId="0" borderId="26" xfId="0" applyNumberFormat="1" applyFont="1" applyBorder="1" applyAlignment="1" applyProtection="1">
      <alignment horizontal="left" vertical="center"/>
    </xf>
    <xf numFmtId="0" fontId="11" fillId="0" borderId="27" xfId="0" applyNumberFormat="1" applyFont="1" applyFill="1" applyBorder="1" applyAlignment="1" applyProtection="1">
      <alignment horizontal="left" vertical="center" indent="1"/>
    </xf>
    <xf numFmtId="0" fontId="11" fillId="0" borderId="26" xfId="0" applyNumberFormat="1" applyFont="1" applyFill="1" applyBorder="1" applyAlignment="1" applyProtection="1">
      <alignment horizontal="left" vertical="center" indent="1"/>
    </xf>
    <xf numFmtId="0" fontId="17" fillId="0" borderId="26" xfId="0" applyNumberFormat="1" applyFont="1" applyBorder="1" applyAlignment="1" applyProtection="1">
      <alignment horizontal="left" vertical="center"/>
      <protection locked="0"/>
    </xf>
    <xf numFmtId="0" fontId="17" fillId="0" borderId="28" xfId="0" applyNumberFormat="1" applyFont="1" applyBorder="1" applyAlignment="1" applyProtection="1">
      <alignment horizontal="left" vertical="center"/>
      <protection locked="0"/>
    </xf>
    <xf numFmtId="0" fontId="17" fillId="0" borderId="26" xfId="0" applyNumberFormat="1" applyFont="1" applyFill="1" applyBorder="1" applyAlignment="1" applyProtection="1">
      <alignment horizontal="left" vertical="center"/>
      <protection locked="0"/>
    </xf>
    <xf numFmtId="0" fontId="13" fillId="0" borderId="26" xfId="0" applyFont="1" applyFill="1" applyBorder="1" applyAlignment="1" applyProtection="1">
      <alignment horizontal="left" vertical="center" wrapText="1"/>
      <protection locked="0"/>
    </xf>
    <xf numFmtId="0" fontId="13" fillId="0" borderId="26" xfId="0" applyFont="1" applyBorder="1" applyAlignment="1" applyProtection="1">
      <alignment horizontal="left" vertical="center" wrapText="1"/>
      <protection locked="0"/>
    </xf>
    <xf numFmtId="0" fontId="11" fillId="0" borderId="21" xfId="0" applyNumberFormat="1" applyFont="1" applyFill="1" applyBorder="1" applyAlignment="1" applyProtection="1">
      <alignment horizontal="left" vertical="center" indent="1"/>
    </xf>
    <xf numFmtId="0" fontId="11" fillId="0" borderId="2" xfId="0" applyNumberFormat="1" applyFont="1" applyFill="1" applyBorder="1" applyAlignment="1" applyProtection="1">
      <alignment horizontal="left" vertical="center" indent="1"/>
    </xf>
    <xf numFmtId="0" fontId="11" fillId="0" borderId="2" xfId="0" applyNumberFormat="1" applyFont="1" applyFill="1" applyBorder="1" applyAlignment="1" applyProtection="1">
      <alignment horizontal="left" vertical="center"/>
    </xf>
    <xf numFmtId="0" fontId="11" fillId="0" borderId="2" xfId="0" applyNumberFormat="1" applyFont="1" applyBorder="1" applyAlignment="1" applyProtection="1">
      <alignment horizontal="left" vertical="center"/>
    </xf>
    <xf numFmtId="0" fontId="17" fillId="0" borderId="8" xfId="0" applyNumberFormat="1" applyFont="1" applyBorder="1" applyAlignment="1" applyProtection="1">
      <alignment horizontal="left" vertical="center"/>
      <protection locked="0"/>
    </xf>
    <xf numFmtId="14" fontId="17" fillId="0" borderId="0" xfId="0" applyNumberFormat="1" applyFont="1" applyBorder="1" applyAlignment="1" applyProtection="1">
      <alignment horizontal="left" vertical="center"/>
      <protection locked="0"/>
    </xf>
    <xf numFmtId="14" fontId="17" fillId="0" borderId="6" xfId="0" applyNumberFormat="1" applyFont="1" applyBorder="1" applyAlignment="1" applyProtection="1">
      <alignment horizontal="left" vertical="center"/>
      <protection locked="0"/>
    </xf>
    <xf numFmtId="0" fontId="10" fillId="0" borderId="0" xfId="0" applyFont="1" applyFill="1" applyBorder="1" applyAlignment="1" applyProtection="1">
      <alignment horizont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11" fillId="0" borderId="18" xfId="0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 applyProtection="1">
      <alignment horizontal="center" vertical="center" wrapText="1"/>
    </xf>
    <xf numFmtId="0" fontId="13" fillId="0" borderId="17" xfId="0" applyNumberFormat="1" applyFont="1" applyFill="1" applyBorder="1" applyAlignment="1" applyProtection="1">
      <alignment horizontal="left" vertical="center"/>
      <protection locked="0"/>
    </xf>
    <xf numFmtId="0" fontId="11" fillId="0" borderId="17" xfId="0" applyFont="1" applyFill="1" applyBorder="1" applyAlignment="1" applyProtection="1">
      <alignment horizontal="left" vertical="center"/>
    </xf>
    <xf numFmtId="0" fontId="11" fillId="0" borderId="20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left" vertical="center"/>
    </xf>
    <xf numFmtId="0" fontId="11" fillId="0" borderId="1" xfId="0" applyFont="1" applyFill="1" applyBorder="1" applyAlignment="1" applyProtection="1">
      <alignment horizontal="left" vertical="center"/>
    </xf>
    <xf numFmtId="0" fontId="11" fillId="0" borderId="2" xfId="0" applyFont="1" applyFill="1" applyBorder="1" applyAlignment="1" applyProtection="1">
      <alignment horizontal="left" vertical="center"/>
    </xf>
    <xf numFmtId="0" fontId="11" fillId="0" borderId="22" xfId="0" applyFont="1" applyFill="1" applyBorder="1" applyAlignment="1" applyProtection="1">
      <alignment horizontal="left" vertical="center"/>
    </xf>
    <xf numFmtId="0" fontId="11" fillId="0" borderId="17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/>
      <protection locked="0"/>
    </xf>
    <xf numFmtId="0" fontId="11" fillId="0" borderId="21" xfId="0" applyFont="1" applyFill="1" applyBorder="1" applyAlignment="1" applyProtection="1">
      <alignment vertical="center"/>
    </xf>
    <xf numFmtId="0" fontId="11" fillId="0" borderId="2" xfId="0" applyFont="1" applyFill="1" applyBorder="1" applyAlignment="1" applyProtection="1">
      <alignment vertical="center"/>
    </xf>
    <xf numFmtId="0" fontId="11" fillId="0" borderId="11" xfId="0" applyNumberFormat="1" applyFont="1" applyFill="1" applyBorder="1" applyAlignment="1" applyProtection="1">
      <alignment horizontal="left" indent="1"/>
    </xf>
    <xf numFmtId="0" fontId="11" fillId="0" borderId="12" xfId="0" applyNumberFormat="1" applyFont="1" applyFill="1" applyBorder="1" applyAlignment="1" applyProtection="1">
      <alignment horizontal="left" indent="1"/>
    </xf>
    <xf numFmtId="0" fontId="11" fillId="0" borderId="13" xfId="0" applyNumberFormat="1" applyFont="1" applyFill="1" applyBorder="1" applyAlignment="1" applyProtection="1">
      <alignment horizontal="left"/>
    </xf>
    <xf numFmtId="0" fontId="11" fillId="0" borderId="14" xfId="0" applyNumberFormat="1" applyFont="1" applyFill="1" applyBorder="1" applyAlignment="1" applyProtection="1">
      <alignment horizontal="left"/>
    </xf>
    <xf numFmtId="0" fontId="11" fillId="0" borderId="15" xfId="0" applyNumberFormat="1" applyFont="1" applyFill="1" applyBorder="1" applyAlignment="1" applyProtection="1">
      <alignment horizontal="left"/>
    </xf>
    <xf numFmtId="0" fontId="11" fillId="0" borderId="16" xfId="0" applyNumberFormat="1" applyFont="1" applyFill="1" applyBorder="1" applyAlignment="1" applyProtection="1">
      <alignment horizontal="left"/>
    </xf>
    <xf numFmtId="0" fontId="11" fillId="0" borderId="17" xfId="0" applyFont="1" applyFill="1" applyBorder="1" applyAlignment="1" applyProtection="1">
      <alignment horizontal="left" vertical="top" wrapText="1"/>
      <protection locked="0"/>
    </xf>
    <xf numFmtId="0" fontId="11" fillId="0" borderId="18" xfId="0" applyFont="1" applyFill="1" applyBorder="1" applyAlignment="1" applyProtection="1">
      <alignment horizontal="left" vertical="top" wrapText="1"/>
      <protection locked="0"/>
    </xf>
    <xf numFmtId="0" fontId="11" fillId="0" borderId="2" xfId="0" applyFont="1" applyFill="1" applyBorder="1" applyAlignment="1" applyProtection="1">
      <alignment horizontal="left" vertical="top" wrapText="1"/>
      <protection locked="0"/>
    </xf>
    <xf numFmtId="0" fontId="11" fillId="0" borderId="8" xfId="0" applyFont="1" applyFill="1" applyBorder="1" applyAlignment="1" applyProtection="1">
      <alignment horizontal="left" vertical="top" wrapText="1"/>
      <protection locked="0"/>
    </xf>
    <xf numFmtId="0" fontId="11" fillId="0" borderId="19" xfId="0" applyFont="1" applyFill="1" applyBorder="1" applyAlignment="1" applyProtection="1">
      <alignment horizontal="left" vertical="top" indent="1"/>
    </xf>
    <xf numFmtId="0" fontId="11" fillId="0" borderId="20" xfId="0" applyFont="1" applyBorder="1" applyAlignment="1">
      <alignment horizontal="left" vertical="top"/>
    </xf>
    <xf numFmtId="0" fontId="11" fillId="0" borderId="21" xfId="0" applyFont="1" applyBorder="1" applyAlignment="1">
      <alignment horizontal="left" vertical="top"/>
    </xf>
    <xf numFmtId="0" fontId="11" fillId="0" borderId="22" xfId="0" applyFont="1" applyBorder="1" applyAlignment="1">
      <alignment horizontal="left" vertical="top"/>
    </xf>
    <xf numFmtId="0" fontId="11" fillId="0" borderId="19" xfId="0" applyFont="1" applyFill="1" applyBorder="1" applyAlignment="1" applyProtection="1">
      <alignment horizontal="center" vertical="center" wrapText="1"/>
    </xf>
    <xf numFmtId="0" fontId="11" fillId="0" borderId="21" xfId="0" applyFont="1" applyFill="1" applyBorder="1" applyAlignment="1" applyProtection="1">
      <alignment horizontal="center" vertical="center" wrapText="1"/>
    </xf>
    <xf numFmtId="0" fontId="11" fillId="0" borderId="9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0" fontId="11" fillId="0" borderId="10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251460</xdr:colOff>
      <xdr:row>0</xdr:row>
      <xdr:rowOff>60960</xdr:rowOff>
    </xdr:from>
    <xdr:to>
      <xdr:col>1</xdr:col>
      <xdr:colOff>525780</xdr:colOff>
      <xdr:row>0</xdr:row>
      <xdr:rowOff>693420</xdr:rowOff>
    </xdr:to>
    <xdr:pic>
      <xdr:nvPicPr>
        <xdr:cNvPr id="1127" name="Picture 4" descr="USACE Logo">
          <a:extLst>
            <a:ext uri="{FF2B5EF4-FFF2-40B4-BE49-F238E27FC236}">
              <a16:creationId xmlns:a16="http://schemas.microsoft.com/office/drawing/2014/main" id="{8F42E2F8-C168-BB77-39EC-FFB8FCDB0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60960"/>
          <a:ext cx="960120" cy="632460"/>
        </a:xfrm>
        <a:prstGeom prst="rect">
          <a:avLst/>
        </a:prstGeom>
        <a:solidFill>
          <a:srgbClr val="CCFFCC"/>
        </a:solidFill>
        <a:ln>
          <a:noFill/>
        </a:ln>
        <a:extLst>
          <a:ext uri="{91240B29-F687-4F45-9708-019B960494DF}">
            <a14:hiddenLine xmlns:a14="http://schemas.microsoft.com/office/drawing/2010/main" w="1270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M789"/>
  <sheetViews>
    <sheetView tabSelected="1" zoomScaleNormal="100" workbookViewId="0">
      <selection activeCell="C2" sqref="C2:F2"/>
    </sheetView>
  </sheetViews>
  <sheetFormatPr defaultColWidth="9.109375" defaultRowHeight="13.2" x14ac:dyDescent="0.25"/>
  <cols>
    <col min="1" max="1" width="10" style="31" customWidth="1"/>
    <col min="2" max="2" width="22.109375" style="1" customWidth="1"/>
    <col min="3" max="3" width="22" style="1" customWidth="1"/>
    <col min="4" max="7" width="14.44140625" style="1" customWidth="1"/>
    <col min="8" max="8" width="13.5546875" style="1" customWidth="1"/>
    <col min="9" max="9" width="14.88671875" style="1" customWidth="1"/>
    <col min="10" max="10" width="13.5546875" style="1" customWidth="1"/>
    <col min="11" max="11" width="14" style="1" customWidth="1"/>
    <col min="12" max="14" width="10.44140625" style="1" customWidth="1"/>
    <col min="15" max="15" width="11.109375" style="1" customWidth="1"/>
    <col min="16" max="16" width="15.88671875" style="14" customWidth="1"/>
    <col min="17" max="17" width="24.88671875" style="4" bestFit="1" customWidth="1"/>
    <col min="18" max="18" width="24.44140625" style="4" customWidth="1"/>
    <col min="19" max="19" width="9.109375" style="4"/>
    <col min="20" max="20" width="23.109375" style="4" customWidth="1"/>
    <col min="21" max="21" width="13.5546875" style="4" bestFit="1" customWidth="1"/>
    <col min="22" max="16384" width="9.109375" style="1"/>
  </cols>
  <sheetData>
    <row r="1" spans="1:38" ht="69.900000000000006" customHeight="1" thickBot="1" x14ac:dyDescent="0.35">
      <c r="A1" s="115"/>
      <c r="B1" s="116"/>
      <c r="C1" s="117" t="s">
        <v>2</v>
      </c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8"/>
      <c r="Q1" s="3"/>
      <c r="R1" s="3"/>
      <c r="S1" s="3"/>
      <c r="T1" s="3"/>
      <c r="U1" s="3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</row>
    <row r="2" spans="1:38" s="17" customFormat="1" ht="21" customHeight="1" x14ac:dyDescent="0.3">
      <c r="A2" s="121" t="s">
        <v>0</v>
      </c>
      <c r="B2" s="122"/>
      <c r="C2" s="126"/>
      <c r="D2" s="127"/>
      <c r="E2" s="127"/>
      <c r="F2" s="127"/>
      <c r="G2" s="119" t="s">
        <v>25</v>
      </c>
      <c r="H2" s="120"/>
      <c r="I2" s="125"/>
      <c r="J2" s="125"/>
      <c r="K2" s="125"/>
      <c r="L2" s="119" t="s">
        <v>22</v>
      </c>
      <c r="M2" s="120"/>
      <c r="N2" s="123"/>
      <c r="O2" s="123"/>
      <c r="P2" s="124"/>
      <c r="Q2" s="15"/>
      <c r="W2" s="22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</row>
    <row r="3" spans="1:38" s="17" customFormat="1" ht="21" customHeight="1" x14ac:dyDescent="0.3">
      <c r="A3" s="113" t="s">
        <v>26</v>
      </c>
      <c r="B3" s="114"/>
      <c r="C3" s="103"/>
      <c r="D3" s="103"/>
      <c r="E3" s="103"/>
      <c r="F3" s="103"/>
      <c r="G3" s="101" t="s">
        <v>1</v>
      </c>
      <c r="H3" s="102"/>
      <c r="I3" s="104"/>
      <c r="J3" s="104"/>
      <c r="K3" s="104"/>
      <c r="L3" s="101" t="s">
        <v>276</v>
      </c>
      <c r="M3" s="102"/>
      <c r="N3" s="99"/>
      <c r="O3" s="99"/>
      <c r="P3" s="100"/>
      <c r="Q3" s="15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</row>
    <row r="4" spans="1:38" s="17" customFormat="1" ht="21" customHeight="1" x14ac:dyDescent="0.3">
      <c r="A4" s="113" t="s">
        <v>43</v>
      </c>
      <c r="B4" s="114"/>
      <c r="C4" s="103"/>
      <c r="D4" s="104"/>
      <c r="E4" s="104"/>
      <c r="F4" s="104"/>
      <c r="G4" s="104"/>
      <c r="H4" s="104"/>
      <c r="I4" s="104"/>
      <c r="J4" s="104"/>
      <c r="K4" s="104"/>
      <c r="L4" s="101" t="s">
        <v>23</v>
      </c>
      <c r="M4" s="102"/>
      <c r="N4" s="133"/>
      <c r="O4" s="133"/>
      <c r="P4" s="134"/>
      <c r="Q4" s="15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</row>
    <row r="5" spans="1:38" s="17" customFormat="1" ht="21" customHeight="1" x14ac:dyDescent="0.3">
      <c r="A5" s="128" t="s">
        <v>30</v>
      </c>
      <c r="B5" s="129"/>
      <c r="C5" s="105"/>
      <c r="D5" s="106"/>
      <c r="E5" s="106"/>
      <c r="F5" s="106"/>
      <c r="G5" s="130" t="s">
        <v>44</v>
      </c>
      <c r="H5" s="131"/>
      <c r="I5" s="106"/>
      <c r="J5" s="106"/>
      <c r="K5" s="106"/>
      <c r="L5" s="130" t="s">
        <v>53</v>
      </c>
      <c r="M5" s="131"/>
      <c r="N5" s="106"/>
      <c r="O5" s="106"/>
      <c r="P5" s="132"/>
      <c r="Q5" s="15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</row>
    <row r="6" spans="1:38" s="17" customFormat="1" ht="21" customHeight="1" x14ac:dyDescent="0.3">
      <c r="A6" s="113" t="s">
        <v>290</v>
      </c>
      <c r="B6" s="114"/>
      <c r="C6" s="140"/>
      <c r="D6" s="140"/>
      <c r="E6" s="140"/>
      <c r="F6" s="140"/>
      <c r="G6" s="141"/>
      <c r="H6" s="142"/>
      <c r="I6" s="97" t="s">
        <v>226</v>
      </c>
      <c r="J6" s="98"/>
      <c r="K6" s="98"/>
      <c r="L6" s="98"/>
      <c r="M6" s="98"/>
      <c r="N6" s="107" t="s">
        <v>280</v>
      </c>
      <c r="O6" s="108"/>
      <c r="P6" s="109"/>
      <c r="Q6" s="15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</row>
    <row r="7" spans="1:38" s="17" customFormat="1" ht="21" customHeight="1" x14ac:dyDescent="0.3">
      <c r="A7" s="113" t="s">
        <v>27</v>
      </c>
      <c r="B7" s="114"/>
      <c r="C7" s="110"/>
      <c r="D7" s="110"/>
      <c r="E7" s="110"/>
      <c r="F7" s="110"/>
      <c r="G7" s="143"/>
      <c r="H7" s="144"/>
      <c r="I7" s="111" t="s">
        <v>49</v>
      </c>
      <c r="J7" s="112"/>
      <c r="K7" s="18" t="s">
        <v>31</v>
      </c>
      <c r="L7" s="23" t="s">
        <v>47</v>
      </c>
      <c r="M7" s="23" t="s">
        <v>48</v>
      </c>
      <c r="N7" s="167"/>
      <c r="O7" s="168"/>
      <c r="P7" s="169"/>
      <c r="Q7" s="15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</row>
    <row r="8" spans="1:38" s="17" customFormat="1" ht="21" customHeight="1" x14ac:dyDescent="0.3">
      <c r="A8" s="113" t="s">
        <v>3</v>
      </c>
      <c r="B8" s="114"/>
      <c r="C8" s="110"/>
      <c r="D8" s="110"/>
      <c r="E8" s="110"/>
      <c r="F8" s="110"/>
      <c r="G8" s="143"/>
      <c r="H8" s="144"/>
      <c r="I8" s="111" t="s">
        <v>32</v>
      </c>
      <c r="J8" s="112"/>
      <c r="K8" s="32" t="s">
        <v>33</v>
      </c>
      <c r="L8" s="93"/>
      <c r="M8" s="93"/>
      <c r="N8" s="167"/>
      <c r="O8" s="168"/>
      <c r="P8" s="169"/>
      <c r="Q8" s="15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</row>
    <row r="9" spans="1:38" s="17" customFormat="1" ht="21" customHeight="1" x14ac:dyDescent="0.3">
      <c r="A9" s="113" t="s">
        <v>40</v>
      </c>
      <c r="B9" s="114"/>
      <c r="C9" s="110"/>
      <c r="D9" s="110"/>
      <c r="E9" s="110"/>
      <c r="F9" s="110"/>
      <c r="G9" s="143"/>
      <c r="H9" s="144"/>
      <c r="I9" s="111" t="s">
        <v>34</v>
      </c>
      <c r="J9" s="112"/>
      <c r="K9" s="32" t="s">
        <v>33</v>
      </c>
      <c r="L9" s="93"/>
      <c r="M9" s="93"/>
      <c r="N9" s="167" t="s">
        <v>288</v>
      </c>
      <c r="O9" s="168"/>
      <c r="P9" s="94"/>
      <c r="Q9" s="15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</row>
    <row r="10" spans="1:38" s="17" customFormat="1" ht="21" customHeight="1" x14ac:dyDescent="0.3">
      <c r="A10" s="113" t="s">
        <v>52</v>
      </c>
      <c r="B10" s="114"/>
      <c r="C10" s="103"/>
      <c r="D10" s="103"/>
      <c r="E10" s="103"/>
      <c r="F10" s="103"/>
      <c r="G10" s="143"/>
      <c r="H10" s="144"/>
      <c r="I10" s="111" t="s">
        <v>51</v>
      </c>
      <c r="J10" s="112"/>
      <c r="K10" s="32" t="s">
        <v>35</v>
      </c>
      <c r="L10" s="93"/>
      <c r="M10" s="93"/>
      <c r="N10" s="167" t="s">
        <v>283</v>
      </c>
      <c r="O10" s="168"/>
      <c r="P10" s="94"/>
      <c r="Q10" s="15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</row>
    <row r="11" spans="1:38" s="17" customFormat="1" ht="21" customHeight="1" x14ac:dyDescent="0.3">
      <c r="A11" s="113" t="s">
        <v>42</v>
      </c>
      <c r="B11" s="114"/>
      <c r="C11" s="89"/>
      <c r="D11" s="88" t="s">
        <v>46</v>
      </c>
      <c r="E11" s="89"/>
      <c r="F11" s="88" t="s">
        <v>41</v>
      </c>
      <c r="G11" s="143"/>
      <c r="H11" s="144"/>
      <c r="I11" s="111" t="s">
        <v>8</v>
      </c>
      <c r="J11" s="112"/>
      <c r="K11" s="32" t="s">
        <v>36</v>
      </c>
      <c r="L11" s="93"/>
      <c r="M11" s="93"/>
      <c r="N11" s="167" t="s">
        <v>281</v>
      </c>
      <c r="O11" s="168"/>
      <c r="P11" s="94"/>
      <c r="Q11" s="15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</row>
    <row r="12" spans="1:38" s="17" customFormat="1" ht="21" customHeight="1" x14ac:dyDescent="0.3">
      <c r="A12" s="149"/>
      <c r="B12" s="150"/>
      <c r="C12" s="150"/>
      <c r="D12" s="150"/>
      <c r="E12" s="150"/>
      <c r="F12" s="150"/>
      <c r="G12" s="145"/>
      <c r="H12" s="146"/>
      <c r="I12" s="136" t="s">
        <v>50</v>
      </c>
      <c r="J12" s="137"/>
      <c r="K12" s="24" t="s">
        <v>37</v>
      </c>
      <c r="L12" s="148"/>
      <c r="M12" s="148"/>
      <c r="N12" s="170" t="s">
        <v>282</v>
      </c>
      <c r="O12" s="171"/>
      <c r="P12" s="95"/>
      <c r="Q12" s="15"/>
      <c r="X12" s="16"/>
      <c r="Y12" s="16"/>
      <c r="Z12" s="16"/>
      <c r="AA12" s="16"/>
      <c r="AG12" s="16"/>
      <c r="AH12" s="16"/>
      <c r="AI12" s="16"/>
      <c r="AJ12" s="16"/>
      <c r="AK12" s="16"/>
      <c r="AL12" s="16"/>
    </row>
    <row r="13" spans="1:38" s="17" customFormat="1" ht="21" customHeight="1" x14ac:dyDescent="0.3">
      <c r="A13" s="165" t="s">
        <v>11</v>
      </c>
      <c r="B13" s="112" t="s">
        <v>4</v>
      </c>
      <c r="C13" s="112" t="s">
        <v>5</v>
      </c>
      <c r="D13" s="112" t="s">
        <v>39</v>
      </c>
      <c r="E13" s="112" t="s">
        <v>54</v>
      </c>
      <c r="F13" s="112" t="s">
        <v>55</v>
      </c>
      <c r="G13" s="112" t="s">
        <v>277</v>
      </c>
      <c r="H13" s="112" t="s">
        <v>56</v>
      </c>
      <c r="I13" s="112" t="s">
        <v>6</v>
      </c>
      <c r="J13" s="112" t="s">
        <v>7</v>
      </c>
      <c r="K13" s="112" t="s">
        <v>38</v>
      </c>
      <c r="L13" s="112" t="s">
        <v>8</v>
      </c>
      <c r="M13" s="147" t="s">
        <v>29</v>
      </c>
      <c r="N13" s="147"/>
      <c r="O13" s="147" t="s">
        <v>219</v>
      </c>
      <c r="P13" s="138" t="s">
        <v>45</v>
      </c>
      <c r="Q13" s="135"/>
      <c r="X13" s="16"/>
      <c r="Y13" s="16"/>
      <c r="Z13" s="16"/>
      <c r="AA13" s="16"/>
      <c r="AG13" s="16"/>
      <c r="AH13" s="16"/>
      <c r="AI13" s="16"/>
      <c r="AJ13" s="16"/>
      <c r="AK13" s="16"/>
      <c r="AL13" s="16"/>
    </row>
    <row r="14" spans="1:38" s="17" customFormat="1" ht="21" customHeight="1" x14ac:dyDescent="0.3">
      <c r="A14" s="166"/>
      <c r="B14" s="137"/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25" t="s">
        <v>9</v>
      </c>
      <c r="N14" s="84" t="s">
        <v>10</v>
      </c>
      <c r="O14" s="137"/>
      <c r="P14" s="139"/>
      <c r="Q14" s="135"/>
      <c r="X14" s="16"/>
      <c r="Y14" s="16"/>
      <c r="Z14" s="16"/>
      <c r="AA14" s="16"/>
      <c r="AG14" s="16"/>
      <c r="AH14" s="16"/>
      <c r="AI14" s="16"/>
      <c r="AJ14" s="16"/>
      <c r="AK14" s="16"/>
      <c r="AL14" s="16"/>
    </row>
    <row r="15" spans="1:38" s="17" customFormat="1" ht="24.9" customHeight="1" x14ac:dyDescent="0.3">
      <c r="A15" s="87">
        <v>1</v>
      </c>
      <c r="B15" s="77"/>
      <c r="C15" s="77"/>
      <c r="D15" s="78"/>
      <c r="E15" s="78"/>
      <c r="F15" s="79"/>
      <c r="G15" s="79"/>
      <c r="H15" s="92"/>
      <c r="I15" s="78"/>
      <c r="J15" s="92"/>
      <c r="K15" s="33"/>
      <c r="L15" s="90"/>
      <c r="M15" s="91"/>
      <c r="N15" s="91"/>
      <c r="O15" s="83"/>
      <c r="P15" s="85"/>
      <c r="Q15" s="15"/>
      <c r="U15" s="15"/>
      <c r="V15" s="21"/>
      <c r="W15" s="16"/>
      <c r="X15" s="16"/>
      <c r="Y15" s="16"/>
      <c r="Z15" s="16"/>
      <c r="AA15" s="16"/>
      <c r="AG15" s="16"/>
      <c r="AH15" s="16"/>
      <c r="AI15" s="16"/>
      <c r="AJ15" s="16"/>
      <c r="AK15" s="16"/>
      <c r="AL15" s="16"/>
    </row>
    <row r="16" spans="1:38" s="17" customFormat="1" ht="24.9" customHeight="1" x14ac:dyDescent="0.3">
      <c r="A16" s="87">
        <v>2</v>
      </c>
      <c r="B16" s="77"/>
      <c r="C16" s="77"/>
      <c r="D16" s="78"/>
      <c r="E16" s="78"/>
      <c r="F16" s="79"/>
      <c r="G16" s="79"/>
      <c r="H16" s="92"/>
      <c r="I16" s="78"/>
      <c r="J16" s="92"/>
      <c r="K16" s="33"/>
      <c r="L16" s="90"/>
      <c r="M16" s="91"/>
      <c r="N16" s="91"/>
      <c r="O16" s="83"/>
      <c r="P16" s="85"/>
      <c r="Q16" s="15"/>
      <c r="U16" s="15"/>
      <c r="V16" s="21"/>
      <c r="W16" s="16"/>
      <c r="X16" s="16"/>
      <c r="Y16" s="16"/>
      <c r="Z16" s="16"/>
      <c r="AA16" s="16"/>
      <c r="AG16" s="16"/>
      <c r="AH16" s="16"/>
      <c r="AI16" s="16"/>
      <c r="AJ16" s="16"/>
      <c r="AK16" s="16"/>
      <c r="AL16" s="16"/>
    </row>
    <row r="17" spans="1:38" s="17" customFormat="1" ht="24.9" customHeight="1" x14ac:dyDescent="0.3">
      <c r="A17" s="87">
        <v>3</v>
      </c>
      <c r="B17" s="77"/>
      <c r="C17" s="77"/>
      <c r="D17" s="78"/>
      <c r="E17" s="78"/>
      <c r="F17" s="79"/>
      <c r="G17" s="79"/>
      <c r="H17" s="92"/>
      <c r="I17" s="78"/>
      <c r="J17" s="92"/>
      <c r="K17" s="33"/>
      <c r="L17" s="90"/>
      <c r="M17" s="91"/>
      <c r="N17" s="91"/>
      <c r="O17" s="83"/>
      <c r="P17" s="85"/>
      <c r="Q17" s="15"/>
      <c r="R17" s="15"/>
      <c r="S17" s="15"/>
      <c r="T17" s="20"/>
      <c r="U17" s="15"/>
      <c r="V17" s="21"/>
      <c r="W17" s="16"/>
      <c r="X17" s="16"/>
      <c r="Y17" s="16"/>
      <c r="Z17" s="16"/>
      <c r="AA17" s="16"/>
      <c r="AG17" s="16"/>
      <c r="AH17" s="16"/>
      <c r="AI17" s="16"/>
      <c r="AJ17" s="16"/>
      <c r="AK17" s="16"/>
      <c r="AL17" s="16"/>
    </row>
    <row r="18" spans="1:38" s="17" customFormat="1" ht="24.9" customHeight="1" x14ac:dyDescent="0.3">
      <c r="A18" s="87">
        <v>4</v>
      </c>
      <c r="B18" s="77"/>
      <c r="C18" s="77"/>
      <c r="D18" s="78"/>
      <c r="E18" s="78"/>
      <c r="F18" s="79"/>
      <c r="G18" s="79"/>
      <c r="H18" s="92"/>
      <c r="I18" s="78"/>
      <c r="J18" s="92"/>
      <c r="K18" s="33"/>
      <c r="L18" s="90"/>
      <c r="M18" s="91"/>
      <c r="N18" s="91"/>
      <c r="O18" s="83"/>
      <c r="P18" s="85"/>
      <c r="Q18" s="15"/>
      <c r="R18" s="15"/>
      <c r="S18" s="15"/>
      <c r="T18" s="15"/>
      <c r="U18" s="15"/>
      <c r="V18" s="21"/>
      <c r="W18" s="16"/>
      <c r="X18" s="16"/>
      <c r="Y18" s="16"/>
      <c r="Z18" s="16"/>
      <c r="AA18" s="16"/>
      <c r="AG18" s="16"/>
      <c r="AH18" s="16"/>
      <c r="AI18" s="16"/>
      <c r="AJ18" s="16"/>
      <c r="AK18" s="16"/>
      <c r="AL18" s="16"/>
    </row>
    <row r="19" spans="1:38" s="17" customFormat="1" ht="24.9" customHeight="1" x14ac:dyDescent="0.3">
      <c r="A19" s="87">
        <v>5</v>
      </c>
      <c r="B19" s="77"/>
      <c r="C19" s="77"/>
      <c r="D19" s="78"/>
      <c r="E19" s="78"/>
      <c r="F19" s="79"/>
      <c r="G19" s="79"/>
      <c r="H19" s="92"/>
      <c r="I19" s="78"/>
      <c r="J19" s="92"/>
      <c r="K19" s="33"/>
      <c r="L19" s="90"/>
      <c r="M19" s="91"/>
      <c r="N19" s="91"/>
      <c r="O19" s="83"/>
      <c r="P19" s="85"/>
      <c r="Q19" s="15"/>
      <c r="R19" s="15"/>
      <c r="S19" s="15"/>
      <c r="T19" s="15"/>
      <c r="U19" s="15"/>
      <c r="V19" s="21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</row>
    <row r="20" spans="1:38" s="17" customFormat="1" ht="24.9" customHeight="1" x14ac:dyDescent="0.3">
      <c r="A20" s="87">
        <v>6</v>
      </c>
      <c r="B20" s="77"/>
      <c r="C20" s="77"/>
      <c r="D20" s="78"/>
      <c r="E20" s="78"/>
      <c r="F20" s="79"/>
      <c r="G20" s="79"/>
      <c r="H20" s="92"/>
      <c r="I20" s="78"/>
      <c r="J20" s="92"/>
      <c r="K20" s="33"/>
      <c r="L20" s="90"/>
      <c r="M20" s="91"/>
      <c r="N20" s="91"/>
      <c r="O20" s="83"/>
      <c r="P20" s="85"/>
      <c r="Q20" s="15"/>
      <c r="R20" s="15"/>
      <c r="S20" s="15"/>
      <c r="T20" s="15"/>
      <c r="U20" s="15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</row>
    <row r="21" spans="1:38" s="17" customFormat="1" ht="24.9" customHeight="1" x14ac:dyDescent="0.3">
      <c r="A21" s="87">
        <v>7</v>
      </c>
      <c r="B21" s="77"/>
      <c r="C21" s="77"/>
      <c r="D21" s="78"/>
      <c r="E21" s="78"/>
      <c r="F21" s="79"/>
      <c r="G21" s="79"/>
      <c r="H21" s="92"/>
      <c r="I21" s="78"/>
      <c r="J21" s="92"/>
      <c r="K21" s="33"/>
      <c r="L21" s="90"/>
      <c r="M21" s="91"/>
      <c r="N21" s="91"/>
      <c r="O21" s="83"/>
      <c r="P21" s="85"/>
      <c r="Q21" s="15"/>
      <c r="R21" s="15"/>
      <c r="S21" s="15"/>
      <c r="T21" s="15"/>
      <c r="U21" s="15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</row>
    <row r="22" spans="1:38" s="17" customFormat="1" ht="24.9" customHeight="1" x14ac:dyDescent="0.3">
      <c r="A22" s="87">
        <v>8</v>
      </c>
      <c r="B22" s="77"/>
      <c r="C22" s="77"/>
      <c r="D22" s="78"/>
      <c r="E22" s="78"/>
      <c r="F22" s="79"/>
      <c r="G22" s="79"/>
      <c r="H22" s="92"/>
      <c r="I22" s="78"/>
      <c r="J22" s="92"/>
      <c r="K22" s="33"/>
      <c r="L22" s="90"/>
      <c r="M22" s="91"/>
      <c r="N22" s="91"/>
      <c r="O22" s="83"/>
      <c r="P22" s="85"/>
      <c r="Q22" s="15"/>
      <c r="R22" s="15"/>
      <c r="S22" s="15"/>
      <c r="T22" s="15"/>
      <c r="U22" s="15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</row>
    <row r="23" spans="1:38" s="17" customFormat="1" ht="24.9" customHeight="1" x14ac:dyDescent="0.3">
      <c r="A23" s="87">
        <v>9</v>
      </c>
      <c r="B23" s="77"/>
      <c r="C23" s="77"/>
      <c r="D23" s="78"/>
      <c r="E23" s="78"/>
      <c r="F23" s="79"/>
      <c r="G23" s="79"/>
      <c r="H23" s="92"/>
      <c r="I23" s="78"/>
      <c r="J23" s="92"/>
      <c r="K23" s="33"/>
      <c r="L23" s="90"/>
      <c r="M23" s="91"/>
      <c r="N23" s="91"/>
      <c r="O23" s="83"/>
      <c r="P23" s="85"/>
      <c r="Q23" s="15"/>
      <c r="R23" s="15"/>
      <c r="S23" s="15"/>
      <c r="T23" s="15"/>
      <c r="U23" s="15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</row>
    <row r="24" spans="1:38" s="17" customFormat="1" ht="24.9" customHeight="1" x14ac:dyDescent="0.3">
      <c r="A24" s="87">
        <v>10</v>
      </c>
      <c r="B24" s="77"/>
      <c r="C24" s="77"/>
      <c r="D24" s="78"/>
      <c r="E24" s="78"/>
      <c r="F24" s="79"/>
      <c r="G24" s="79"/>
      <c r="H24" s="92"/>
      <c r="I24" s="78"/>
      <c r="J24" s="92"/>
      <c r="K24" s="33"/>
      <c r="L24" s="90"/>
      <c r="M24" s="91"/>
      <c r="N24" s="91"/>
      <c r="O24" s="83"/>
      <c r="P24" s="85"/>
      <c r="Q24" s="15"/>
      <c r="R24" s="15"/>
      <c r="S24" s="15"/>
      <c r="T24" s="15"/>
      <c r="U24" s="15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</row>
    <row r="25" spans="1:38" s="17" customFormat="1" ht="24.9" customHeight="1" x14ac:dyDescent="0.3">
      <c r="A25" s="87">
        <v>11</v>
      </c>
      <c r="B25" s="77"/>
      <c r="C25" s="77"/>
      <c r="D25" s="78"/>
      <c r="E25" s="78"/>
      <c r="F25" s="79"/>
      <c r="G25" s="79"/>
      <c r="H25" s="92"/>
      <c r="I25" s="78"/>
      <c r="J25" s="92"/>
      <c r="K25" s="33"/>
      <c r="L25" s="90"/>
      <c r="M25" s="91"/>
      <c r="N25" s="91"/>
      <c r="O25" s="83"/>
      <c r="P25" s="85"/>
      <c r="Q25" s="15"/>
      <c r="R25" s="15"/>
      <c r="S25" s="15"/>
      <c r="T25" s="15"/>
      <c r="U25" s="15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</row>
    <row r="26" spans="1:38" s="17" customFormat="1" ht="24.9" customHeight="1" x14ac:dyDescent="0.3">
      <c r="A26" s="87">
        <v>12</v>
      </c>
      <c r="B26" s="77"/>
      <c r="C26" s="77"/>
      <c r="D26" s="78"/>
      <c r="E26" s="78"/>
      <c r="F26" s="79"/>
      <c r="G26" s="79"/>
      <c r="H26" s="92"/>
      <c r="I26" s="78"/>
      <c r="J26" s="92"/>
      <c r="K26" s="33"/>
      <c r="L26" s="90"/>
      <c r="M26" s="91"/>
      <c r="N26" s="91"/>
      <c r="O26" s="83"/>
      <c r="P26" s="85"/>
      <c r="Q26" s="15"/>
      <c r="R26" s="15"/>
      <c r="S26" s="15"/>
      <c r="T26" s="15"/>
      <c r="U26" s="15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</row>
    <row r="27" spans="1:38" s="17" customFormat="1" ht="24.9" customHeight="1" x14ac:dyDescent="0.3">
      <c r="A27" s="87">
        <v>13</v>
      </c>
      <c r="B27" s="77"/>
      <c r="C27" s="77"/>
      <c r="D27" s="78"/>
      <c r="E27" s="78"/>
      <c r="F27" s="79"/>
      <c r="G27" s="79"/>
      <c r="H27" s="92"/>
      <c r="I27" s="78"/>
      <c r="J27" s="92"/>
      <c r="K27" s="33"/>
      <c r="L27" s="90"/>
      <c r="M27" s="91"/>
      <c r="N27" s="91"/>
      <c r="O27" s="83"/>
      <c r="P27" s="85"/>
      <c r="Q27" s="15"/>
      <c r="R27" s="15"/>
      <c r="S27" s="15"/>
      <c r="T27" s="15"/>
      <c r="U27" s="15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</row>
    <row r="28" spans="1:38" s="17" customFormat="1" ht="24.9" customHeight="1" x14ac:dyDescent="0.3">
      <c r="A28" s="87">
        <v>14</v>
      </c>
      <c r="B28" s="77"/>
      <c r="C28" s="77"/>
      <c r="D28" s="78"/>
      <c r="E28" s="78"/>
      <c r="F28" s="79"/>
      <c r="G28" s="79"/>
      <c r="H28" s="92"/>
      <c r="I28" s="78"/>
      <c r="J28" s="92"/>
      <c r="K28" s="33"/>
      <c r="L28" s="90"/>
      <c r="M28" s="91"/>
      <c r="N28" s="91"/>
      <c r="O28" s="83"/>
      <c r="P28" s="85"/>
      <c r="Q28" s="15"/>
      <c r="R28" s="15"/>
      <c r="S28" s="15"/>
      <c r="T28" s="9"/>
      <c r="U28" s="19"/>
      <c r="V28" s="20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</row>
    <row r="29" spans="1:38" s="17" customFormat="1" ht="24.9" customHeight="1" x14ac:dyDescent="0.3">
      <c r="A29" s="87">
        <v>15</v>
      </c>
      <c r="B29" s="77"/>
      <c r="C29" s="77"/>
      <c r="D29" s="78"/>
      <c r="E29" s="78"/>
      <c r="F29" s="79"/>
      <c r="G29" s="79"/>
      <c r="H29" s="92"/>
      <c r="I29" s="78"/>
      <c r="J29" s="92"/>
      <c r="K29" s="33"/>
      <c r="L29" s="90"/>
      <c r="M29" s="91"/>
      <c r="N29" s="91"/>
      <c r="O29" s="83"/>
      <c r="P29" s="85"/>
      <c r="Q29" s="15"/>
      <c r="R29" s="15"/>
      <c r="S29" s="15"/>
      <c r="T29" s="9"/>
      <c r="U29" s="19"/>
      <c r="V29" s="20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</row>
    <row r="30" spans="1:38" s="17" customFormat="1" ht="24.9" customHeight="1" x14ac:dyDescent="0.3">
      <c r="A30" s="87">
        <v>16</v>
      </c>
      <c r="B30" s="77"/>
      <c r="C30" s="77"/>
      <c r="D30" s="78"/>
      <c r="E30" s="78"/>
      <c r="F30" s="79"/>
      <c r="G30" s="79"/>
      <c r="H30" s="92"/>
      <c r="I30" s="78"/>
      <c r="J30" s="92"/>
      <c r="K30" s="33"/>
      <c r="L30" s="90"/>
      <c r="M30" s="91"/>
      <c r="N30" s="91"/>
      <c r="O30" s="83"/>
      <c r="P30" s="85"/>
      <c r="Q30" s="15"/>
      <c r="R30" s="15"/>
      <c r="S30" s="15"/>
      <c r="T30" s="9"/>
      <c r="U30" s="15"/>
      <c r="V30" s="20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</row>
    <row r="31" spans="1:38" s="17" customFormat="1" ht="24.9" customHeight="1" x14ac:dyDescent="0.3">
      <c r="A31" s="87">
        <v>17</v>
      </c>
      <c r="B31" s="77"/>
      <c r="C31" s="77"/>
      <c r="D31" s="78"/>
      <c r="E31" s="78"/>
      <c r="F31" s="79"/>
      <c r="G31" s="79"/>
      <c r="H31" s="92"/>
      <c r="I31" s="78"/>
      <c r="J31" s="92"/>
      <c r="K31" s="33"/>
      <c r="L31" s="90"/>
      <c r="M31" s="91"/>
      <c r="N31" s="91"/>
      <c r="O31" s="83"/>
      <c r="P31" s="85"/>
      <c r="Q31" s="15"/>
      <c r="R31" s="15"/>
      <c r="S31" s="15"/>
      <c r="T31" s="135"/>
      <c r="U31" s="135"/>
      <c r="V31" s="10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</row>
    <row r="32" spans="1:38" s="17" customFormat="1" ht="24.9" customHeight="1" x14ac:dyDescent="0.3">
      <c r="A32" s="87">
        <v>18</v>
      </c>
      <c r="B32" s="77"/>
      <c r="C32" s="77"/>
      <c r="D32" s="78"/>
      <c r="E32" s="78"/>
      <c r="F32" s="79"/>
      <c r="G32" s="79"/>
      <c r="H32" s="92"/>
      <c r="I32" s="78"/>
      <c r="J32" s="92"/>
      <c r="K32" s="33"/>
      <c r="L32" s="90"/>
      <c r="M32" s="91"/>
      <c r="N32" s="91"/>
      <c r="O32" s="83"/>
      <c r="P32" s="85"/>
      <c r="Q32" s="15"/>
      <c r="R32" s="15"/>
      <c r="S32" s="15"/>
      <c r="T32" s="135"/>
      <c r="U32" s="135"/>
      <c r="V32" s="20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</row>
    <row r="33" spans="1:39" s="17" customFormat="1" ht="24.9" customHeight="1" x14ac:dyDescent="0.3">
      <c r="A33" s="87">
        <v>19</v>
      </c>
      <c r="B33" s="77"/>
      <c r="C33" s="77"/>
      <c r="D33" s="78"/>
      <c r="E33" s="78"/>
      <c r="F33" s="79"/>
      <c r="G33" s="79"/>
      <c r="H33" s="92"/>
      <c r="I33" s="78"/>
      <c r="J33" s="92"/>
      <c r="K33" s="33"/>
      <c r="L33" s="90"/>
      <c r="M33" s="91"/>
      <c r="N33" s="91"/>
      <c r="O33" s="83"/>
      <c r="P33" s="85"/>
      <c r="Q33" s="15"/>
      <c r="R33" s="15"/>
      <c r="S33" s="15"/>
      <c r="T33" s="15"/>
      <c r="U33" s="15"/>
      <c r="V33" s="20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</row>
    <row r="34" spans="1:39" s="17" customFormat="1" ht="24.9" customHeight="1" x14ac:dyDescent="0.3">
      <c r="A34" s="87">
        <v>20</v>
      </c>
      <c r="B34" s="77"/>
      <c r="C34" s="77"/>
      <c r="D34" s="78"/>
      <c r="E34" s="78"/>
      <c r="F34" s="79"/>
      <c r="G34" s="79"/>
      <c r="H34" s="92"/>
      <c r="I34" s="78"/>
      <c r="J34" s="92"/>
      <c r="K34" s="33"/>
      <c r="L34" s="90"/>
      <c r="M34" s="91"/>
      <c r="N34" s="91"/>
      <c r="O34" s="83"/>
      <c r="P34" s="85"/>
      <c r="Q34" s="15"/>
      <c r="R34" s="15"/>
      <c r="S34" s="15"/>
      <c r="T34" s="15"/>
      <c r="U34" s="15"/>
      <c r="V34" s="20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</row>
    <row r="35" spans="1:39" s="17" customFormat="1" ht="21" customHeight="1" x14ac:dyDescent="0.3">
      <c r="A35" s="161" t="s">
        <v>12</v>
      </c>
      <c r="B35" s="162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8"/>
      <c r="Q35" s="15"/>
      <c r="R35" s="15"/>
      <c r="S35" s="15"/>
      <c r="T35" s="15"/>
      <c r="U35" s="15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</row>
    <row r="36" spans="1:39" s="17" customFormat="1" ht="21" customHeight="1" x14ac:dyDescent="0.3">
      <c r="A36" s="163"/>
      <c r="B36" s="164"/>
      <c r="C36" s="159"/>
      <c r="D36" s="159"/>
      <c r="E36" s="159"/>
      <c r="F36" s="159"/>
      <c r="G36" s="159"/>
      <c r="H36" s="159"/>
      <c r="I36" s="159"/>
      <c r="J36" s="159"/>
      <c r="K36" s="159"/>
      <c r="L36" s="159"/>
      <c r="M36" s="159"/>
      <c r="N36" s="159"/>
      <c r="O36" s="159"/>
      <c r="P36" s="160"/>
      <c r="Q36" s="15"/>
      <c r="R36" s="15"/>
      <c r="S36" s="15"/>
      <c r="T36" s="15"/>
      <c r="U36" s="15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</row>
    <row r="37" spans="1:39" s="17" customFormat="1" ht="21" customHeight="1" thickBot="1" x14ac:dyDescent="0.35">
      <c r="A37" s="151" t="s">
        <v>218</v>
      </c>
      <c r="B37" s="152"/>
      <c r="C37" s="153" t="str">
        <f>Data!B2 &amp; "-" &amp; Data!C2</f>
        <v>MVNQC02-140716</v>
      </c>
      <c r="D37" s="154"/>
      <c r="E37" s="155" t="str">
        <f>IF(ISBLANK(D37)=TRUE,"",(#REF!+D37))</f>
        <v/>
      </c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6"/>
      <c r="Q37" s="15"/>
      <c r="R37" s="15"/>
      <c r="S37" s="15"/>
      <c r="T37" s="15"/>
      <c r="U37" s="15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</row>
    <row r="38" spans="1:39" x14ac:dyDescent="0.25">
      <c r="A38" s="26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12"/>
      <c r="Q38" s="3"/>
      <c r="R38" s="3"/>
      <c r="S38" s="3"/>
      <c r="T38" s="3"/>
      <c r="U38" s="3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</row>
    <row r="39" spans="1:39" s="4" customFormat="1" x14ac:dyDescent="0.25">
      <c r="A39" s="27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1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</row>
    <row r="40" spans="1:39" s="6" customFormat="1" ht="30" customHeight="1" x14ac:dyDescent="0.3">
      <c r="A40" s="28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11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</row>
    <row r="41" spans="1:39" s="6" customFormat="1" ht="30" customHeight="1" x14ac:dyDescent="0.3">
      <c r="A41" s="28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11"/>
      <c r="Q41" s="5"/>
    </row>
    <row r="42" spans="1:39" s="6" customFormat="1" ht="30" customHeight="1" x14ac:dyDescent="0.3">
      <c r="A42" s="28"/>
      <c r="B42" s="5"/>
      <c r="C42" s="5"/>
      <c r="D42" s="5"/>
      <c r="E42" s="7"/>
      <c r="F42" s="5"/>
      <c r="G42" s="5"/>
      <c r="H42" s="5"/>
      <c r="I42" s="5"/>
      <c r="J42" s="5"/>
      <c r="K42" s="5"/>
      <c r="L42" s="5"/>
      <c r="M42" s="5"/>
      <c r="N42" s="5"/>
      <c r="O42" s="5"/>
      <c r="P42" s="11"/>
      <c r="Q42" s="5"/>
    </row>
    <row r="43" spans="1:39" s="6" customFormat="1" ht="30" customHeight="1" x14ac:dyDescent="0.3">
      <c r="A43" s="29"/>
      <c r="C43" s="5"/>
      <c r="D43" s="5"/>
      <c r="E43" s="5"/>
      <c r="F43" s="5"/>
      <c r="G43" s="5"/>
      <c r="H43" s="7"/>
      <c r="I43" s="5"/>
      <c r="J43" s="5"/>
      <c r="K43" s="5"/>
      <c r="L43" s="5"/>
      <c r="M43" s="5"/>
      <c r="N43" s="5"/>
      <c r="O43" s="5"/>
      <c r="P43" s="11"/>
      <c r="Q43" s="5"/>
      <c r="AL43" s="5"/>
      <c r="AM43" s="5"/>
    </row>
    <row r="44" spans="1:39" s="6" customFormat="1" ht="30" customHeight="1" x14ac:dyDescent="0.3">
      <c r="A44" s="29"/>
      <c r="C44" s="5"/>
      <c r="D44" s="5"/>
      <c r="E44" s="5"/>
      <c r="F44" s="5"/>
      <c r="G44" s="5"/>
      <c r="H44" s="7"/>
      <c r="I44" s="5"/>
      <c r="J44" s="8"/>
      <c r="K44" s="5"/>
      <c r="L44" s="5"/>
      <c r="M44" s="5"/>
      <c r="N44" s="5"/>
      <c r="O44" s="5"/>
      <c r="P44" s="11"/>
      <c r="Q44" s="5"/>
      <c r="AL44" s="5"/>
      <c r="AM44" s="5"/>
    </row>
    <row r="45" spans="1:39" s="6" customFormat="1" ht="30" customHeight="1" x14ac:dyDescent="0.3">
      <c r="A45" s="28"/>
      <c r="B45" s="5"/>
      <c r="C45" s="5"/>
      <c r="D45" s="5"/>
      <c r="E45" s="5"/>
      <c r="F45" s="5"/>
      <c r="G45" s="5"/>
      <c r="H45" s="7"/>
      <c r="I45" s="5"/>
      <c r="J45" s="8"/>
      <c r="K45" s="5"/>
      <c r="L45" s="5"/>
      <c r="M45" s="5"/>
      <c r="N45" s="5"/>
      <c r="O45" s="5"/>
      <c r="P45" s="11"/>
      <c r="Q45" s="5"/>
      <c r="AL45" s="5"/>
      <c r="AM45" s="5"/>
    </row>
    <row r="46" spans="1:39" s="6" customFormat="1" ht="30" customHeight="1" x14ac:dyDescent="0.3">
      <c r="A46" s="28"/>
      <c r="B46" s="5"/>
      <c r="C46" s="5"/>
      <c r="D46" s="5"/>
      <c r="E46" s="5"/>
      <c r="F46" s="5"/>
      <c r="G46" s="5"/>
      <c r="H46" s="7"/>
      <c r="I46" s="5"/>
      <c r="J46" s="8"/>
      <c r="K46" s="5"/>
      <c r="L46" s="5"/>
      <c r="M46" s="5"/>
      <c r="N46" s="5"/>
      <c r="O46" s="5"/>
      <c r="P46" s="11"/>
      <c r="Q46" s="5"/>
      <c r="AL46" s="5"/>
      <c r="AM46" s="5"/>
    </row>
    <row r="47" spans="1:39" s="6" customFormat="1" ht="30" customHeight="1" x14ac:dyDescent="0.3">
      <c r="A47" s="28"/>
      <c r="B47" s="5"/>
      <c r="C47" s="5"/>
      <c r="D47" s="5"/>
      <c r="E47" s="5"/>
      <c r="F47" s="5"/>
      <c r="G47" s="5"/>
      <c r="H47" s="7"/>
      <c r="I47" s="5"/>
      <c r="J47" s="8"/>
      <c r="K47" s="5"/>
      <c r="L47" s="5"/>
      <c r="M47" s="5"/>
      <c r="N47" s="5"/>
      <c r="O47" s="5"/>
      <c r="P47" s="11"/>
      <c r="Q47" s="5"/>
      <c r="AL47" s="5"/>
      <c r="AM47" s="5"/>
    </row>
    <row r="48" spans="1:39" s="6" customFormat="1" ht="30" customHeight="1" x14ac:dyDescent="0.3">
      <c r="A48" s="28"/>
      <c r="B48" s="5"/>
      <c r="C48" s="5"/>
      <c r="D48" s="5"/>
      <c r="E48" s="5"/>
      <c r="F48" s="5"/>
      <c r="G48" s="5"/>
      <c r="H48" s="7"/>
      <c r="I48" s="5"/>
      <c r="J48" s="8"/>
      <c r="K48" s="5"/>
      <c r="L48" s="5"/>
      <c r="M48" s="5"/>
      <c r="N48" s="5"/>
      <c r="O48" s="5"/>
      <c r="P48" s="11"/>
      <c r="Q48" s="5"/>
      <c r="AL48" s="5"/>
      <c r="AM48" s="5"/>
    </row>
    <row r="49" spans="1:39" s="6" customFormat="1" ht="30" customHeight="1" x14ac:dyDescent="0.3">
      <c r="A49" s="28"/>
      <c r="B49" s="5"/>
      <c r="C49" s="5"/>
      <c r="D49" s="5"/>
      <c r="E49" s="5"/>
      <c r="F49" s="5"/>
      <c r="G49" s="5"/>
      <c r="H49" s="7"/>
      <c r="I49" s="5"/>
      <c r="J49" s="8"/>
      <c r="K49" s="5"/>
      <c r="L49" s="5"/>
      <c r="M49" s="5"/>
      <c r="N49" s="5"/>
      <c r="O49" s="5"/>
      <c r="P49" s="11"/>
      <c r="Q49" s="5"/>
      <c r="AL49" s="5"/>
      <c r="AM49" s="5"/>
    </row>
    <row r="50" spans="1:39" s="6" customFormat="1" ht="30" customHeight="1" x14ac:dyDescent="0.3">
      <c r="A50" s="28"/>
      <c r="B50" s="5"/>
      <c r="C50" s="5"/>
      <c r="D50" s="5"/>
      <c r="E50" s="5"/>
      <c r="F50" s="5"/>
      <c r="G50" s="5"/>
      <c r="H50" s="7"/>
      <c r="I50" s="5"/>
      <c r="J50" s="8"/>
      <c r="K50" s="5"/>
      <c r="L50" s="5"/>
      <c r="M50" s="5"/>
      <c r="N50" s="5"/>
      <c r="O50" s="5"/>
      <c r="P50" s="11"/>
      <c r="Q50" s="5"/>
      <c r="AL50" s="5"/>
      <c r="AM50" s="5"/>
    </row>
    <row r="51" spans="1:39" s="6" customFormat="1" ht="30" customHeight="1" x14ac:dyDescent="0.3">
      <c r="A51" s="28"/>
      <c r="B51" s="5"/>
      <c r="C51" s="5"/>
      <c r="D51" s="5"/>
      <c r="E51" s="5"/>
      <c r="F51" s="5"/>
      <c r="G51" s="5"/>
      <c r="H51" s="7"/>
      <c r="I51" s="5"/>
      <c r="J51" s="8"/>
      <c r="K51" s="5"/>
      <c r="L51" s="5"/>
      <c r="M51" s="5"/>
      <c r="N51" s="5"/>
      <c r="O51" s="5"/>
      <c r="P51" s="11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</row>
    <row r="52" spans="1:39" s="6" customFormat="1" ht="30" customHeight="1" x14ac:dyDescent="0.3">
      <c r="A52" s="28"/>
      <c r="B52" s="5"/>
      <c r="C52" s="5"/>
      <c r="D52" s="5"/>
      <c r="E52" s="5"/>
      <c r="F52" s="5"/>
      <c r="G52" s="5"/>
      <c r="H52" s="7"/>
      <c r="I52" s="5"/>
      <c r="J52" s="8"/>
      <c r="K52" s="5"/>
      <c r="L52" s="5"/>
      <c r="M52" s="5"/>
      <c r="N52" s="5"/>
      <c r="O52" s="5"/>
      <c r="P52" s="11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</row>
    <row r="53" spans="1:39" s="6" customFormat="1" ht="30" customHeight="1" x14ac:dyDescent="0.3">
      <c r="A53" s="28"/>
      <c r="B53" s="5"/>
      <c r="C53" s="5"/>
      <c r="D53" s="5"/>
      <c r="E53" s="5"/>
      <c r="F53" s="5"/>
      <c r="G53" s="5"/>
      <c r="H53" s="7"/>
      <c r="I53" s="5"/>
      <c r="J53" s="8"/>
      <c r="K53" s="5"/>
      <c r="L53" s="5"/>
      <c r="M53" s="5"/>
      <c r="N53" s="5"/>
      <c r="O53" s="5"/>
      <c r="P53" s="11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</row>
    <row r="54" spans="1:39" s="6" customFormat="1" ht="30" customHeight="1" x14ac:dyDescent="0.3">
      <c r="A54" s="28"/>
      <c r="B54" s="5"/>
      <c r="C54" s="5"/>
      <c r="D54" s="5"/>
      <c r="E54" s="5"/>
      <c r="F54" s="5"/>
      <c r="G54" s="5"/>
      <c r="H54" s="7"/>
      <c r="I54" s="5"/>
      <c r="J54" s="8"/>
      <c r="K54" s="5"/>
      <c r="L54" s="5"/>
      <c r="M54" s="5"/>
      <c r="N54" s="5"/>
      <c r="O54" s="5"/>
      <c r="P54" s="11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</row>
    <row r="55" spans="1:39" s="6" customFormat="1" ht="30" customHeight="1" x14ac:dyDescent="0.3">
      <c r="A55" s="28"/>
      <c r="B55" s="5"/>
      <c r="C55" s="5"/>
      <c r="D55" s="5"/>
      <c r="E55" s="5"/>
      <c r="F55" s="5"/>
      <c r="G55" s="5"/>
      <c r="H55" s="7"/>
      <c r="I55" s="5"/>
      <c r="J55" s="8"/>
      <c r="K55" s="5"/>
      <c r="L55" s="5"/>
      <c r="M55" s="5"/>
      <c r="N55" s="5"/>
      <c r="O55" s="5"/>
      <c r="P55" s="11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</row>
    <row r="56" spans="1:39" s="6" customFormat="1" ht="30" customHeight="1" x14ac:dyDescent="0.3">
      <c r="A56" s="28"/>
      <c r="B56" s="5"/>
      <c r="C56" s="5"/>
      <c r="D56" s="5"/>
      <c r="E56" s="5"/>
      <c r="F56" s="5"/>
      <c r="G56" s="5"/>
      <c r="H56" s="7"/>
      <c r="I56" s="5"/>
      <c r="J56" s="8"/>
      <c r="K56" s="5"/>
      <c r="L56" s="5"/>
      <c r="M56" s="5"/>
      <c r="N56" s="5"/>
      <c r="O56" s="5"/>
      <c r="P56" s="11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</row>
    <row r="57" spans="1:39" s="6" customFormat="1" ht="30" customHeight="1" x14ac:dyDescent="0.3">
      <c r="A57" s="28"/>
      <c r="B57" s="5"/>
      <c r="C57" s="5"/>
      <c r="D57" s="5"/>
      <c r="E57" s="5"/>
      <c r="F57" s="5"/>
      <c r="G57" s="5"/>
      <c r="H57" s="7"/>
      <c r="I57" s="5"/>
      <c r="J57" s="8"/>
      <c r="K57" s="5"/>
      <c r="L57" s="5"/>
      <c r="M57" s="5"/>
      <c r="N57" s="5"/>
      <c r="O57" s="5"/>
      <c r="P57" s="11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</row>
    <row r="58" spans="1:39" s="6" customFormat="1" ht="30" customHeight="1" x14ac:dyDescent="0.3">
      <c r="A58" s="28"/>
      <c r="B58" s="5"/>
      <c r="C58" s="5"/>
      <c r="D58" s="5"/>
      <c r="E58" s="5"/>
      <c r="F58" s="5"/>
      <c r="G58" s="5"/>
      <c r="H58" s="7"/>
      <c r="I58" s="5"/>
      <c r="J58" s="8"/>
      <c r="K58" s="5"/>
      <c r="L58" s="5"/>
      <c r="M58" s="5"/>
      <c r="N58" s="5"/>
      <c r="O58" s="5"/>
      <c r="P58" s="11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</row>
    <row r="59" spans="1:39" s="6" customFormat="1" ht="30" customHeight="1" x14ac:dyDescent="0.3">
      <c r="A59" s="28"/>
      <c r="B59" s="5"/>
      <c r="C59" s="5"/>
      <c r="D59" s="5"/>
      <c r="E59" s="5"/>
      <c r="F59" s="5"/>
      <c r="G59" s="5"/>
      <c r="H59" s="7"/>
      <c r="I59" s="5"/>
      <c r="J59" s="8"/>
      <c r="K59" s="5"/>
      <c r="L59" s="5"/>
      <c r="M59" s="5"/>
      <c r="N59" s="5"/>
      <c r="O59" s="5"/>
      <c r="P59" s="11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</row>
    <row r="60" spans="1:39" s="6" customFormat="1" ht="30" customHeight="1" x14ac:dyDescent="0.3">
      <c r="A60" s="28"/>
      <c r="B60" s="5"/>
      <c r="C60" s="5"/>
      <c r="D60" s="5"/>
      <c r="E60" s="5"/>
      <c r="F60" s="5"/>
      <c r="G60" s="5"/>
      <c r="H60" s="7"/>
      <c r="I60" s="5"/>
      <c r="J60" s="8"/>
      <c r="K60" s="5"/>
      <c r="L60" s="5"/>
      <c r="M60" s="5"/>
      <c r="N60" s="5"/>
      <c r="O60" s="5"/>
      <c r="P60" s="11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</row>
    <row r="61" spans="1:39" s="6" customFormat="1" ht="30" customHeight="1" x14ac:dyDescent="0.3">
      <c r="A61" s="28"/>
      <c r="B61" s="5"/>
      <c r="C61" s="5"/>
      <c r="D61" s="5"/>
      <c r="E61" s="5"/>
      <c r="F61" s="5"/>
      <c r="G61" s="5"/>
      <c r="H61" s="7"/>
      <c r="I61" s="5"/>
      <c r="J61" s="8"/>
      <c r="K61" s="5"/>
      <c r="L61" s="5"/>
      <c r="M61" s="5"/>
      <c r="N61" s="5"/>
      <c r="O61" s="5"/>
      <c r="P61" s="11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</row>
    <row r="62" spans="1:39" s="6" customFormat="1" ht="30" customHeight="1" x14ac:dyDescent="0.3">
      <c r="A62" s="28"/>
      <c r="B62" s="5"/>
      <c r="C62" s="5"/>
      <c r="D62" s="5"/>
      <c r="E62" s="5"/>
      <c r="F62" s="5"/>
      <c r="G62" s="5"/>
      <c r="H62" s="7"/>
      <c r="I62" s="5"/>
      <c r="J62" s="8"/>
      <c r="K62" s="5"/>
      <c r="L62" s="5"/>
      <c r="M62" s="5"/>
      <c r="N62" s="5"/>
      <c r="O62" s="5"/>
      <c r="P62" s="11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</row>
    <row r="63" spans="1:39" s="6" customFormat="1" ht="30" customHeight="1" x14ac:dyDescent="0.3">
      <c r="A63" s="28"/>
      <c r="B63" s="5"/>
      <c r="C63" s="5"/>
      <c r="D63" s="5"/>
      <c r="E63" s="5"/>
      <c r="F63" s="5"/>
      <c r="G63" s="5"/>
      <c r="H63" s="7"/>
      <c r="I63" s="5"/>
      <c r="J63" s="8"/>
      <c r="K63" s="5"/>
      <c r="L63" s="5"/>
      <c r="M63" s="5"/>
      <c r="N63" s="5"/>
      <c r="O63" s="5"/>
      <c r="P63" s="11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</row>
    <row r="64" spans="1:39" s="6" customFormat="1" ht="30" customHeight="1" x14ac:dyDescent="0.3">
      <c r="A64" s="29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11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</row>
    <row r="65" spans="1:38" s="6" customFormat="1" ht="30" customHeight="1" x14ac:dyDescent="0.3">
      <c r="A65" s="28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11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</row>
    <row r="66" spans="1:38" s="6" customFormat="1" ht="30" customHeight="1" x14ac:dyDescent="0.3">
      <c r="A66" s="28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11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</row>
    <row r="67" spans="1:38" s="6" customFormat="1" ht="30" customHeight="1" x14ac:dyDescent="0.3">
      <c r="A67" s="28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11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</row>
    <row r="68" spans="1:38" s="6" customFormat="1" ht="30" customHeight="1" x14ac:dyDescent="0.3">
      <c r="A68" s="28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11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</row>
    <row r="69" spans="1:38" s="4" customFormat="1" x14ac:dyDescent="0.25">
      <c r="A69" s="27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1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</row>
    <row r="70" spans="1:38" s="4" customFormat="1" x14ac:dyDescent="0.25">
      <c r="A70" s="27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1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</row>
    <row r="71" spans="1:38" s="4" customFormat="1" x14ac:dyDescent="0.25">
      <c r="A71" s="27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1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</row>
    <row r="72" spans="1:38" s="4" customFormat="1" x14ac:dyDescent="0.25">
      <c r="A72" s="27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1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</row>
    <row r="73" spans="1:38" s="4" customFormat="1" x14ac:dyDescent="0.25">
      <c r="A73" s="27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1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</row>
    <row r="74" spans="1:38" s="4" customFormat="1" x14ac:dyDescent="0.25">
      <c r="A74" s="27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1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</row>
    <row r="75" spans="1:38" s="4" customFormat="1" x14ac:dyDescent="0.25">
      <c r="A75" s="27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1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</row>
    <row r="76" spans="1:38" s="4" customFormat="1" x14ac:dyDescent="0.25">
      <c r="A76" s="27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1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</row>
    <row r="77" spans="1:38" s="4" customFormat="1" x14ac:dyDescent="0.25">
      <c r="A77" s="27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1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</row>
    <row r="78" spans="1:38" s="4" customFormat="1" x14ac:dyDescent="0.25">
      <c r="A78" s="27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1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</row>
    <row r="79" spans="1:38" s="4" customFormat="1" x14ac:dyDescent="0.25">
      <c r="A79" s="27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1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</row>
    <row r="80" spans="1:38" s="4" customFormat="1" x14ac:dyDescent="0.25">
      <c r="A80" s="27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1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</row>
    <row r="81" spans="1:38" s="4" customFormat="1" x14ac:dyDescent="0.25">
      <c r="A81" s="27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1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</row>
    <row r="82" spans="1:38" s="4" customFormat="1" x14ac:dyDescent="0.25">
      <c r="A82" s="27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1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</row>
    <row r="83" spans="1:38" x14ac:dyDescent="0.25">
      <c r="A83" s="30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12"/>
      <c r="Q83" s="3"/>
      <c r="R83" s="3"/>
      <c r="S83" s="3"/>
      <c r="T83" s="3"/>
      <c r="U83" s="3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</row>
    <row r="84" spans="1:38" x14ac:dyDescent="0.25">
      <c r="A84" s="30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12"/>
      <c r="Q84" s="3"/>
      <c r="R84" s="3"/>
      <c r="S84" s="3"/>
      <c r="T84" s="3"/>
      <c r="U84" s="3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</row>
    <row r="85" spans="1:38" x14ac:dyDescent="0.25">
      <c r="A85" s="30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12"/>
      <c r="Q85" s="3"/>
      <c r="R85" s="3"/>
      <c r="S85" s="3"/>
      <c r="T85" s="3"/>
      <c r="U85" s="3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</row>
    <row r="86" spans="1:38" x14ac:dyDescent="0.25">
      <c r="A86" s="30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12"/>
      <c r="Q86" s="3"/>
      <c r="R86" s="3"/>
      <c r="S86" s="3"/>
      <c r="T86" s="3"/>
      <c r="U86" s="3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</row>
    <row r="87" spans="1:38" x14ac:dyDescent="0.25">
      <c r="A87" s="30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12"/>
      <c r="Q87" s="3"/>
      <c r="R87" s="3"/>
      <c r="S87" s="3"/>
      <c r="T87" s="3"/>
      <c r="U87" s="3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</row>
    <row r="88" spans="1:38" x14ac:dyDescent="0.25">
      <c r="A88" s="30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12"/>
      <c r="Q88" s="3"/>
      <c r="R88" s="3"/>
      <c r="S88" s="3"/>
      <c r="T88" s="3"/>
      <c r="U88" s="3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</row>
    <row r="89" spans="1:38" x14ac:dyDescent="0.25">
      <c r="A89" s="30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12"/>
      <c r="Q89" s="3"/>
      <c r="R89" s="3"/>
      <c r="S89" s="3"/>
      <c r="T89" s="3"/>
      <c r="U89" s="3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</row>
    <row r="90" spans="1:38" x14ac:dyDescent="0.25">
      <c r="A90" s="30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12"/>
      <c r="Q90" s="3"/>
      <c r="R90" s="3"/>
      <c r="S90" s="3"/>
      <c r="T90" s="3"/>
      <c r="U90" s="3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</row>
    <row r="91" spans="1:38" x14ac:dyDescent="0.25">
      <c r="A91" s="30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12"/>
      <c r="Q91" s="3"/>
      <c r="R91" s="3"/>
      <c r="S91" s="3"/>
      <c r="T91" s="3"/>
      <c r="U91" s="3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</row>
    <row r="92" spans="1:38" x14ac:dyDescent="0.25">
      <c r="A92" s="30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12"/>
      <c r="Q92" s="3"/>
      <c r="R92" s="3"/>
      <c r="S92" s="3"/>
      <c r="T92" s="3"/>
      <c r="U92" s="3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</row>
    <row r="93" spans="1:38" x14ac:dyDescent="0.25">
      <c r="A93" s="30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12"/>
      <c r="Q93" s="3"/>
      <c r="R93" s="3"/>
      <c r="S93" s="3"/>
      <c r="T93" s="3"/>
      <c r="U93" s="3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</row>
    <row r="94" spans="1:38" x14ac:dyDescent="0.25">
      <c r="A94" s="30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12"/>
      <c r="Q94" s="3"/>
      <c r="R94" s="3"/>
      <c r="S94" s="3"/>
      <c r="T94" s="3"/>
      <c r="U94" s="3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</row>
    <row r="95" spans="1:38" x14ac:dyDescent="0.25">
      <c r="A95" s="30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12"/>
      <c r="Q95" s="3"/>
      <c r="R95" s="3"/>
      <c r="S95" s="3"/>
      <c r="T95" s="3"/>
      <c r="U95" s="3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</row>
    <row r="96" spans="1:38" x14ac:dyDescent="0.25">
      <c r="A96" s="30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12"/>
      <c r="Q96" s="3"/>
      <c r="R96" s="3"/>
      <c r="S96" s="3"/>
      <c r="T96" s="3"/>
      <c r="U96" s="3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</row>
    <row r="97" spans="1:38" x14ac:dyDescent="0.25">
      <c r="A97" s="30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12"/>
      <c r="Q97" s="3"/>
      <c r="R97" s="3"/>
      <c r="S97" s="3"/>
      <c r="T97" s="3"/>
      <c r="U97" s="3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</row>
    <row r="98" spans="1:38" x14ac:dyDescent="0.25">
      <c r="A98" s="30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12"/>
      <c r="Q98" s="3"/>
      <c r="R98" s="3"/>
      <c r="S98" s="3"/>
      <c r="T98" s="3"/>
      <c r="U98" s="3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</row>
    <row r="99" spans="1:38" x14ac:dyDescent="0.25">
      <c r="A99" s="30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12"/>
      <c r="Q99" s="3"/>
      <c r="R99" s="3"/>
      <c r="S99" s="3"/>
      <c r="T99" s="3"/>
      <c r="U99" s="3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</row>
    <row r="100" spans="1:38" x14ac:dyDescent="0.25">
      <c r="A100" s="30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12"/>
      <c r="Q100" s="3"/>
      <c r="R100" s="3"/>
      <c r="S100" s="3"/>
      <c r="T100" s="3"/>
      <c r="U100" s="3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</row>
    <row r="101" spans="1:38" x14ac:dyDescent="0.25">
      <c r="A101" s="30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12"/>
      <c r="Q101" s="3"/>
      <c r="R101" s="3"/>
      <c r="S101" s="3"/>
      <c r="T101" s="3"/>
      <c r="U101" s="3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</row>
    <row r="102" spans="1:38" x14ac:dyDescent="0.25">
      <c r="A102" s="30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12"/>
      <c r="Q102" s="3"/>
      <c r="R102" s="3"/>
      <c r="S102" s="3"/>
      <c r="T102" s="3"/>
      <c r="U102" s="3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</row>
    <row r="103" spans="1:38" x14ac:dyDescent="0.25">
      <c r="A103" s="30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12"/>
      <c r="Q103" s="3"/>
      <c r="R103" s="3"/>
      <c r="S103" s="3"/>
      <c r="T103" s="3"/>
      <c r="U103" s="3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</row>
    <row r="104" spans="1:38" x14ac:dyDescent="0.25">
      <c r="A104" s="30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12"/>
      <c r="Q104" s="3"/>
      <c r="R104" s="3"/>
      <c r="S104" s="3"/>
      <c r="T104" s="3"/>
      <c r="U104" s="3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</row>
    <row r="105" spans="1:38" x14ac:dyDescent="0.25">
      <c r="A105" s="30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12"/>
      <c r="Q105" s="3"/>
      <c r="R105" s="3"/>
      <c r="S105" s="3"/>
      <c r="T105" s="3"/>
      <c r="U105" s="3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</row>
    <row r="106" spans="1:38" x14ac:dyDescent="0.25">
      <c r="A106" s="30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12"/>
      <c r="Q106" s="3"/>
      <c r="R106" s="3"/>
      <c r="S106" s="3"/>
      <c r="T106" s="3"/>
      <c r="U106" s="3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</row>
    <row r="107" spans="1:38" x14ac:dyDescent="0.25">
      <c r="A107" s="30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12"/>
      <c r="Q107" s="3"/>
      <c r="R107" s="3"/>
      <c r="S107" s="3"/>
      <c r="T107" s="3"/>
      <c r="U107" s="3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</row>
    <row r="108" spans="1:38" x14ac:dyDescent="0.25">
      <c r="A108" s="30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12"/>
      <c r="Q108" s="3"/>
      <c r="R108" s="3"/>
      <c r="S108" s="3"/>
      <c r="T108" s="3"/>
      <c r="U108" s="3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</row>
    <row r="109" spans="1:38" x14ac:dyDescent="0.25">
      <c r="A109" s="30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12"/>
      <c r="Q109" s="3"/>
      <c r="R109" s="3"/>
      <c r="S109" s="3"/>
      <c r="T109" s="3"/>
      <c r="U109" s="3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</row>
    <row r="110" spans="1:38" x14ac:dyDescent="0.25">
      <c r="A110" s="30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12"/>
      <c r="Q110" s="3"/>
      <c r="R110" s="3"/>
      <c r="S110" s="3"/>
      <c r="T110" s="3"/>
      <c r="U110" s="3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</row>
    <row r="111" spans="1:38" x14ac:dyDescent="0.25">
      <c r="A111" s="30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12"/>
      <c r="Q111" s="3"/>
      <c r="R111" s="3"/>
      <c r="S111" s="3"/>
      <c r="T111" s="3"/>
      <c r="U111" s="3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</row>
    <row r="112" spans="1:38" x14ac:dyDescent="0.25">
      <c r="A112" s="30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12"/>
      <c r="Q112" s="3"/>
      <c r="R112" s="3"/>
      <c r="S112" s="3"/>
      <c r="T112" s="3"/>
      <c r="U112" s="3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</row>
    <row r="113" spans="1:38" x14ac:dyDescent="0.25">
      <c r="A113" s="30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12"/>
      <c r="Q113" s="3"/>
      <c r="R113" s="3"/>
      <c r="S113" s="3"/>
      <c r="T113" s="3"/>
      <c r="U113" s="3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</row>
    <row r="114" spans="1:38" x14ac:dyDescent="0.25">
      <c r="A114" s="30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12"/>
      <c r="Q114" s="3"/>
      <c r="R114" s="3"/>
      <c r="S114" s="3"/>
      <c r="T114" s="3"/>
      <c r="U114" s="3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</row>
    <row r="115" spans="1:38" x14ac:dyDescent="0.25">
      <c r="A115" s="30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12"/>
      <c r="Q115" s="3"/>
      <c r="R115" s="3"/>
      <c r="S115" s="3"/>
      <c r="T115" s="3"/>
      <c r="U115" s="3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</row>
    <row r="116" spans="1:38" x14ac:dyDescent="0.25">
      <c r="A116" s="30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12"/>
      <c r="Q116" s="3"/>
      <c r="R116" s="3"/>
      <c r="S116" s="3"/>
      <c r="T116" s="3"/>
      <c r="U116" s="3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</row>
    <row r="117" spans="1:38" x14ac:dyDescent="0.25">
      <c r="A117" s="30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12"/>
      <c r="Q117" s="3"/>
      <c r="R117" s="3"/>
      <c r="S117" s="3"/>
      <c r="T117" s="3"/>
      <c r="U117" s="3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</row>
    <row r="118" spans="1:38" x14ac:dyDescent="0.25">
      <c r="A118" s="30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12"/>
      <c r="Q118" s="3"/>
      <c r="R118" s="3"/>
      <c r="S118" s="3"/>
      <c r="T118" s="3"/>
      <c r="U118" s="3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</row>
    <row r="119" spans="1:38" x14ac:dyDescent="0.25">
      <c r="A119" s="30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12"/>
      <c r="Q119" s="3"/>
      <c r="R119" s="3"/>
      <c r="S119" s="3"/>
      <c r="T119" s="3"/>
      <c r="U119" s="3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</row>
    <row r="120" spans="1:38" x14ac:dyDescent="0.25">
      <c r="A120" s="30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12"/>
      <c r="Q120" s="3"/>
      <c r="R120" s="3"/>
      <c r="S120" s="3"/>
      <c r="T120" s="3"/>
      <c r="U120" s="3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</row>
    <row r="121" spans="1:38" x14ac:dyDescent="0.25">
      <c r="A121" s="30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12"/>
      <c r="Q121" s="3"/>
      <c r="R121" s="3"/>
      <c r="S121" s="3"/>
      <c r="T121" s="3"/>
      <c r="U121" s="3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</row>
    <row r="122" spans="1:38" x14ac:dyDescent="0.25">
      <c r="A122" s="30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12"/>
      <c r="Q122" s="3"/>
      <c r="R122" s="3"/>
      <c r="S122" s="3"/>
      <c r="T122" s="3"/>
      <c r="U122" s="3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</row>
    <row r="123" spans="1:38" x14ac:dyDescent="0.25">
      <c r="A123" s="30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12"/>
      <c r="Q123" s="3"/>
      <c r="R123" s="3"/>
      <c r="S123" s="3"/>
      <c r="T123" s="3"/>
      <c r="U123" s="3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</row>
    <row r="124" spans="1:38" x14ac:dyDescent="0.25">
      <c r="A124" s="30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12"/>
      <c r="Q124" s="3"/>
      <c r="R124" s="3"/>
      <c r="S124" s="3"/>
      <c r="T124" s="3"/>
      <c r="U124" s="3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</row>
    <row r="125" spans="1:38" x14ac:dyDescent="0.25">
      <c r="A125" s="30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12"/>
      <c r="Q125" s="3"/>
      <c r="R125" s="3"/>
      <c r="S125" s="3"/>
      <c r="T125" s="3"/>
      <c r="U125" s="3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</row>
    <row r="126" spans="1:38" x14ac:dyDescent="0.25">
      <c r="A126" s="30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12"/>
      <c r="Q126" s="3"/>
      <c r="R126" s="3"/>
      <c r="S126" s="3"/>
      <c r="T126" s="3"/>
      <c r="U126" s="3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</row>
    <row r="127" spans="1:38" x14ac:dyDescent="0.25">
      <c r="A127" s="30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12"/>
      <c r="Q127" s="3"/>
      <c r="R127" s="3"/>
      <c r="S127" s="3"/>
      <c r="T127" s="3"/>
      <c r="U127" s="3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</row>
    <row r="128" spans="1:38" x14ac:dyDescent="0.25">
      <c r="A128" s="30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12"/>
      <c r="Q128" s="3"/>
      <c r="R128" s="3"/>
      <c r="S128" s="3"/>
      <c r="T128" s="3"/>
      <c r="U128" s="3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</row>
    <row r="129" spans="1:38" x14ac:dyDescent="0.25">
      <c r="A129" s="30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12"/>
      <c r="Q129" s="3"/>
      <c r="R129" s="3"/>
      <c r="S129" s="3"/>
      <c r="T129" s="3"/>
      <c r="U129" s="3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</row>
    <row r="130" spans="1:38" x14ac:dyDescent="0.25">
      <c r="A130" s="30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12"/>
      <c r="Q130" s="3"/>
      <c r="R130" s="3"/>
      <c r="S130" s="3"/>
      <c r="T130" s="3"/>
      <c r="U130" s="3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</row>
    <row r="131" spans="1:38" x14ac:dyDescent="0.25">
      <c r="A131" s="30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12"/>
      <c r="Q131" s="3"/>
      <c r="R131" s="3"/>
      <c r="S131" s="3"/>
      <c r="T131" s="3"/>
      <c r="U131" s="3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</row>
    <row r="132" spans="1:38" x14ac:dyDescent="0.25">
      <c r="A132" s="30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12"/>
      <c r="Q132" s="3"/>
      <c r="R132" s="3"/>
      <c r="S132" s="3"/>
      <c r="T132" s="3"/>
      <c r="U132" s="3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</row>
    <row r="133" spans="1:38" x14ac:dyDescent="0.25">
      <c r="A133" s="30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12"/>
      <c r="Q133" s="3"/>
      <c r="R133" s="3"/>
      <c r="S133" s="3"/>
      <c r="T133" s="3"/>
      <c r="U133" s="3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</row>
    <row r="134" spans="1:38" x14ac:dyDescent="0.25">
      <c r="A134" s="30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12"/>
      <c r="Q134" s="3"/>
      <c r="R134" s="3"/>
      <c r="S134" s="3"/>
      <c r="T134" s="3"/>
      <c r="U134" s="3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</row>
    <row r="135" spans="1:38" x14ac:dyDescent="0.25">
      <c r="A135" s="30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12"/>
      <c r="Q135" s="3"/>
      <c r="R135" s="3"/>
      <c r="S135" s="3"/>
      <c r="T135" s="3"/>
      <c r="U135" s="3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</row>
    <row r="136" spans="1:38" x14ac:dyDescent="0.25">
      <c r="A136" s="30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12"/>
      <c r="Q136" s="3"/>
      <c r="R136" s="3"/>
      <c r="S136" s="3"/>
      <c r="T136" s="3"/>
      <c r="U136" s="3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</row>
    <row r="137" spans="1:38" x14ac:dyDescent="0.25">
      <c r="A137" s="30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12"/>
      <c r="Q137" s="3"/>
      <c r="R137" s="3"/>
      <c r="S137" s="3"/>
      <c r="T137" s="3"/>
      <c r="U137" s="3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</row>
    <row r="138" spans="1:38" x14ac:dyDescent="0.25">
      <c r="A138" s="30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12"/>
      <c r="Q138" s="3"/>
      <c r="R138" s="3"/>
      <c r="S138" s="3"/>
      <c r="T138" s="3"/>
      <c r="U138" s="3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</row>
    <row r="139" spans="1:38" x14ac:dyDescent="0.25">
      <c r="A139" s="30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12"/>
      <c r="Q139" s="3"/>
      <c r="R139" s="3"/>
      <c r="S139" s="3"/>
      <c r="T139" s="3"/>
      <c r="U139" s="3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</row>
    <row r="140" spans="1:38" x14ac:dyDescent="0.25">
      <c r="A140" s="30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12"/>
      <c r="Q140" s="3"/>
      <c r="R140" s="3"/>
      <c r="S140" s="3"/>
      <c r="T140" s="3"/>
      <c r="U140" s="3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</row>
    <row r="141" spans="1:38" x14ac:dyDescent="0.25">
      <c r="A141" s="30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12"/>
      <c r="Q141" s="3"/>
      <c r="R141" s="3"/>
      <c r="S141" s="3"/>
      <c r="T141" s="3"/>
      <c r="U141" s="3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</row>
    <row r="142" spans="1:38" x14ac:dyDescent="0.25">
      <c r="A142" s="30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12"/>
      <c r="Q142" s="3"/>
      <c r="R142" s="3"/>
      <c r="S142" s="3"/>
      <c r="T142" s="3"/>
      <c r="U142" s="3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</row>
    <row r="143" spans="1:38" x14ac:dyDescent="0.25">
      <c r="A143" s="30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12"/>
      <c r="Q143" s="3"/>
      <c r="R143" s="3"/>
      <c r="S143" s="3"/>
      <c r="T143" s="3"/>
      <c r="U143" s="3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</row>
    <row r="144" spans="1:38" x14ac:dyDescent="0.25">
      <c r="A144" s="30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12"/>
      <c r="Q144" s="3"/>
      <c r="R144" s="3"/>
      <c r="S144" s="3"/>
      <c r="T144" s="3"/>
      <c r="U144" s="3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</row>
    <row r="145" spans="1:38" x14ac:dyDescent="0.25">
      <c r="A145" s="30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12"/>
      <c r="Q145" s="3"/>
      <c r="R145" s="3"/>
      <c r="S145" s="3"/>
      <c r="T145" s="3"/>
      <c r="U145" s="3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</row>
    <row r="146" spans="1:38" x14ac:dyDescent="0.25">
      <c r="A146" s="30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12"/>
      <c r="Q146" s="3"/>
      <c r="R146" s="3"/>
      <c r="S146" s="3"/>
      <c r="T146" s="3"/>
      <c r="U146" s="3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</row>
    <row r="147" spans="1:38" x14ac:dyDescent="0.25">
      <c r="A147" s="30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12"/>
      <c r="Q147" s="3"/>
      <c r="R147" s="3"/>
      <c r="S147" s="3"/>
      <c r="T147" s="3"/>
      <c r="U147" s="3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</row>
    <row r="148" spans="1:38" x14ac:dyDescent="0.25">
      <c r="A148" s="30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12"/>
      <c r="Q148" s="3"/>
      <c r="R148" s="3"/>
      <c r="S148" s="3"/>
      <c r="T148" s="3"/>
      <c r="U148" s="3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</row>
    <row r="149" spans="1:38" x14ac:dyDescent="0.25">
      <c r="A149" s="30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12"/>
      <c r="Q149" s="3"/>
      <c r="R149" s="3"/>
      <c r="S149" s="3"/>
      <c r="T149" s="3"/>
      <c r="U149" s="3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</row>
    <row r="150" spans="1:38" x14ac:dyDescent="0.25">
      <c r="A150" s="30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12"/>
      <c r="Q150" s="3"/>
      <c r="R150" s="3"/>
      <c r="S150" s="3"/>
      <c r="T150" s="3"/>
      <c r="U150" s="3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</row>
    <row r="151" spans="1:38" x14ac:dyDescent="0.25">
      <c r="A151" s="30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12"/>
      <c r="Q151" s="3"/>
      <c r="R151" s="3"/>
      <c r="S151" s="3"/>
      <c r="T151" s="3"/>
      <c r="U151" s="3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</row>
    <row r="152" spans="1:38" x14ac:dyDescent="0.25">
      <c r="A152" s="30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12"/>
      <c r="Q152" s="3"/>
      <c r="R152" s="3"/>
      <c r="S152" s="3"/>
      <c r="T152" s="3"/>
      <c r="U152" s="3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</row>
    <row r="153" spans="1:38" x14ac:dyDescent="0.25">
      <c r="A153" s="30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12"/>
      <c r="Q153" s="3"/>
      <c r="R153" s="3"/>
      <c r="S153" s="3"/>
      <c r="T153" s="3"/>
      <c r="U153" s="3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</row>
    <row r="154" spans="1:38" x14ac:dyDescent="0.25">
      <c r="A154" s="30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12"/>
      <c r="Q154" s="3"/>
      <c r="R154" s="3"/>
      <c r="S154" s="3"/>
      <c r="T154" s="3"/>
      <c r="U154" s="3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</row>
    <row r="155" spans="1:38" x14ac:dyDescent="0.25">
      <c r="A155" s="30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12"/>
      <c r="Q155" s="3"/>
      <c r="R155" s="3"/>
      <c r="S155" s="3"/>
      <c r="T155" s="3"/>
      <c r="U155" s="3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</row>
    <row r="156" spans="1:38" x14ac:dyDescent="0.25">
      <c r="A156" s="30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12"/>
      <c r="Q156" s="3"/>
      <c r="R156" s="3"/>
      <c r="S156" s="3"/>
      <c r="T156" s="3"/>
      <c r="U156" s="3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</row>
    <row r="157" spans="1:38" x14ac:dyDescent="0.25">
      <c r="A157" s="30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12"/>
      <c r="Q157" s="3"/>
      <c r="R157" s="3"/>
      <c r="S157" s="3"/>
      <c r="T157" s="3"/>
      <c r="U157" s="3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</row>
    <row r="158" spans="1:38" x14ac:dyDescent="0.25">
      <c r="A158" s="30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12"/>
      <c r="Q158" s="3"/>
      <c r="R158" s="3"/>
      <c r="S158" s="3"/>
      <c r="T158" s="3"/>
      <c r="U158" s="3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</row>
    <row r="159" spans="1:38" x14ac:dyDescent="0.25">
      <c r="A159" s="30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12"/>
      <c r="Q159" s="3"/>
      <c r="R159" s="3"/>
      <c r="S159" s="3"/>
      <c r="T159" s="3"/>
      <c r="U159" s="3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</row>
    <row r="160" spans="1:38" x14ac:dyDescent="0.25">
      <c r="A160" s="30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12"/>
      <c r="Q160" s="3"/>
      <c r="R160" s="3"/>
      <c r="S160" s="3"/>
      <c r="T160" s="3"/>
      <c r="U160" s="3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</row>
    <row r="161" spans="1:38" x14ac:dyDescent="0.25">
      <c r="A161" s="30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12"/>
      <c r="Q161" s="3"/>
      <c r="R161" s="3"/>
      <c r="S161" s="3"/>
      <c r="T161" s="3"/>
      <c r="U161" s="3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</row>
    <row r="162" spans="1:38" x14ac:dyDescent="0.25">
      <c r="A162" s="30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12"/>
      <c r="Q162" s="3"/>
      <c r="R162" s="3"/>
      <c r="S162" s="3"/>
      <c r="T162" s="3"/>
      <c r="U162" s="3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</row>
    <row r="163" spans="1:38" x14ac:dyDescent="0.25">
      <c r="A163" s="30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12"/>
      <c r="Q163" s="3"/>
      <c r="R163" s="3"/>
      <c r="S163" s="3"/>
      <c r="T163" s="3"/>
      <c r="U163" s="3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</row>
    <row r="164" spans="1:38" x14ac:dyDescent="0.25">
      <c r="A164" s="30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12"/>
      <c r="Q164" s="3"/>
      <c r="R164" s="3"/>
      <c r="S164" s="3"/>
      <c r="T164" s="3"/>
      <c r="U164" s="3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</row>
    <row r="165" spans="1:38" x14ac:dyDescent="0.25">
      <c r="A165" s="30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12"/>
      <c r="Q165" s="3"/>
      <c r="R165" s="3"/>
      <c r="S165" s="3"/>
      <c r="T165" s="3"/>
      <c r="U165" s="3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</row>
    <row r="166" spans="1:38" x14ac:dyDescent="0.25">
      <c r="A166" s="30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12"/>
      <c r="Q166" s="3"/>
      <c r="R166" s="3"/>
      <c r="S166" s="3"/>
      <c r="T166" s="3"/>
      <c r="U166" s="3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</row>
    <row r="167" spans="1:38" x14ac:dyDescent="0.25">
      <c r="A167" s="30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12"/>
      <c r="Q167" s="3"/>
      <c r="R167" s="3"/>
      <c r="S167" s="3"/>
      <c r="T167" s="3"/>
      <c r="U167" s="3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</row>
    <row r="168" spans="1:38" x14ac:dyDescent="0.25">
      <c r="A168" s="30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12"/>
      <c r="Q168" s="3"/>
      <c r="R168" s="3"/>
      <c r="S168" s="3"/>
      <c r="T168" s="3"/>
      <c r="U168" s="3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</row>
    <row r="169" spans="1:38" x14ac:dyDescent="0.25">
      <c r="A169" s="30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12"/>
      <c r="Q169" s="3"/>
      <c r="R169" s="3"/>
      <c r="S169" s="3"/>
      <c r="T169" s="3"/>
      <c r="U169" s="3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</row>
    <row r="170" spans="1:38" x14ac:dyDescent="0.25">
      <c r="A170" s="30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12"/>
      <c r="Q170" s="3"/>
      <c r="R170" s="3"/>
      <c r="S170" s="3"/>
      <c r="T170" s="3"/>
      <c r="U170" s="3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</row>
    <row r="171" spans="1:38" x14ac:dyDescent="0.25">
      <c r="A171" s="30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12"/>
      <c r="Q171" s="3"/>
      <c r="R171" s="3"/>
      <c r="S171" s="3"/>
      <c r="T171" s="3"/>
      <c r="U171" s="3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</row>
    <row r="172" spans="1:38" x14ac:dyDescent="0.25">
      <c r="A172" s="30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12"/>
      <c r="Q172" s="3"/>
      <c r="R172" s="3"/>
      <c r="S172" s="3"/>
      <c r="T172" s="3"/>
      <c r="U172" s="3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</row>
    <row r="173" spans="1:38" x14ac:dyDescent="0.25">
      <c r="A173" s="30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12"/>
      <c r="Q173" s="3"/>
      <c r="R173" s="3"/>
      <c r="S173" s="3"/>
      <c r="T173" s="3"/>
      <c r="U173" s="3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</row>
    <row r="174" spans="1:38" x14ac:dyDescent="0.25">
      <c r="A174" s="30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12"/>
      <c r="Q174" s="3"/>
      <c r="R174" s="3"/>
      <c r="S174" s="3"/>
      <c r="T174" s="3"/>
      <c r="U174" s="3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</row>
    <row r="175" spans="1:38" x14ac:dyDescent="0.25">
      <c r="A175" s="30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12"/>
      <c r="Q175" s="3"/>
      <c r="R175" s="3"/>
      <c r="S175" s="3"/>
      <c r="T175" s="3"/>
      <c r="U175" s="3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</row>
    <row r="176" spans="1:38" x14ac:dyDescent="0.25">
      <c r="A176" s="30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12"/>
      <c r="Q176" s="3"/>
      <c r="R176" s="3"/>
      <c r="S176" s="3"/>
      <c r="T176" s="3"/>
      <c r="U176" s="3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</row>
    <row r="177" spans="1:38" x14ac:dyDescent="0.25">
      <c r="A177" s="30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12"/>
      <c r="Q177" s="3"/>
      <c r="R177" s="3"/>
      <c r="S177" s="3"/>
      <c r="T177" s="3"/>
      <c r="U177" s="3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</row>
    <row r="178" spans="1:38" x14ac:dyDescent="0.25">
      <c r="A178" s="30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12"/>
      <c r="Q178" s="3"/>
      <c r="R178" s="3"/>
      <c r="S178" s="3"/>
      <c r="T178" s="3"/>
      <c r="U178" s="3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</row>
    <row r="179" spans="1:38" x14ac:dyDescent="0.25">
      <c r="A179" s="30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12"/>
      <c r="Q179" s="3"/>
      <c r="R179" s="3"/>
      <c r="S179" s="3"/>
      <c r="T179" s="3"/>
      <c r="U179" s="3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</row>
    <row r="180" spans="1:38" x14ac:dyDescent="0.25">
      <c r="A180" s="30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12"/>
      <c r="Q180" s="3"/>
      <c r="R180" s="3"/>
      <c r="S180" s="3"/>
      <c r="T180" s="3"/>
      <c r="U180" s="3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</row>
    <row r="181" spans="1:38" x14ac:dyDescent="0.25">
      <c r="A181" s="30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12"/>
      <c r="Q181" s="3"/>
      <c r="R181" s="3"/>
      <c r="S181" s="3"/>
      <c r="T181" s="3"/>
      <c r="U181" s="3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</row>
    <row r="182" spans="1:38" x14ac:dyDescent="0.25">
      <c r="A182" s="30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12"/>
      <c r="Q182" s="3"/>
      <c r="R182" s="3"/>
      <c r="S182" s="3"/>
      <c r="T182" s="3"/>
      <c r="U182" s="3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</row>
    <row r="183" spans="1:38" x14ac:dyDescent="0.25">
      <c r="A183" s="30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12"/>
      <c r="Q183" s="3"/>
      <c r="R183" s="3"/>
      <c r="S183" s="3"/>
      <c r="T183" s="3"/>
      <c r="U183" s="3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</row>
    <row r="184" spans="1:38" x14ac:dyDescent="0.25">
      <c r="A184" s="30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12"/>
      <c r="Q184" s="3"/>
      <c r="R184" s="3"/>
      <c r="S184" s="3"/>
      <c r="T184" s="3"/>
      <c r="U184" s="3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</row>
    <row r="185" spans="1:38" x14ac:dyDescent="0.25">
      <c r="A185" s="30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12"/>
      <c r="Q185" s="3"/>
      <c r="R185" s="3"/>
      <c r="S185" s="3"/>
      <c r="T185" s="3"/>
      <c r="U185" s="3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</row>
    <row r="186" spans="1:38" x14ac:dyDescent="0.25">
      <c r="A186" s="30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12"/>
      <c r="Q186" s="3"/>
      <c r="R186" s="3"/>
      <c r="S186" s="3"/>
      <c r="T186" s="3"/>
      <c r="U186" s="3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</row>
    <row r="187" spans="1:38" x14ac:dyDescent="0.25">
      <c r="A187" s="30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12"/>
      <c r="Q187" s="3"/>
      <c r="R187" s="3"/>
      <c r="S187" s="3"/>
      <c r="T187" s="3"/>
      <c r="U187" s="3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</row>
    <row r="188" spans="1:38" x14ac:dyDescent="0.25">
      <c r="A188" s="30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12"/>
      <c r="Q188" s="3"/>
      <c r="R188" s="3"/>
      <c r="S188" s="3"/>
      <c r="T188" s="3"/>
      <c r="U188" s="3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</row>
    <row r="189" spans="1:38" x14ac:dyDescent="0.25">
      <c r="A189" s="30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12"/>
      <c r="Q189" s="3"/>
      <c r="R189" s="3"/>
      <c r="S189" s="3"/>
      <c r="T189" s="3"/>
      <c r="U189" s="3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</row>
    <row r="190" spans="1:38" x14ac:dyDescent="0.25">
      <c r="A190" s="30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12"/>
      <c r="Q190" s="3"/>
      <c r="R190" s="3"/>
      <c r="S190" s="3"/>
      <c r="T190" s="3"/>
      <c r="U190" s="3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</row>
    <row r="191" spans="1:38" x14ac:dyDescent="0.25">
      <c r="A191" s="30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12"/>
      <c r="Q191" s="3"/>
      <c r="R191" s="3"/>
      <c r="S191" s="3"/>
      <c r="T191" s="3"/>
      <c r="U191" s="3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</row>
    <row r="192" spans="1:38" x14ac:dyDescent="0.25">
      <c r="A192" s="30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12"/>
      <c r="Q192" s="3"/>
      <c r="R192" s="3"/>
      <c r="S192" s="3"/>
      <c r="T192" s="3"/>
      <c r="U192" s="3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</row>
    <row r="193" spans="1:38" x14ac:dyDescent="0.25">
      <c r="A193" s="30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12"/>
      <c r="Q193" s="3"/>
      <c r="R193" s="3"/>
      <c r="S193" s="3"/>
      <c r="T193" s="3"/>
      <c r="U193" s="3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</row>
    <row r="194" spans="1:38" x14ac:dyDescent="0.25">
      <c r="A194" s="30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12"/>
      <c r="Q194" s="3"/>
      <c r="R194" s="3"/>
      <c r="S194" s="3"/>
      <c r="T194" s="3"/>
      <c r="U194" s="3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</row>
    <row r="195" spans="1:38" x14ac:dyDescent="0.25">
      <c r="A195" s="30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12"/>
      <c r="Q195" s="3"/>
      <c r="R195" s="3"/>
      <c r="S195" s="3"/>
      <c r="T195" s="3"/>
      <c r="U195" s="3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</row>
    <row r="196" spans="1:38" x14ac:dyDescent="0.25">
      <c r="A196" s="30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12"/>
      <c r="Q196" s="3"/>
      <c r="R196" s="3"/>
      <c r="S196" s="3"/>
      <c r="T196" s="3"/>
      <c r="U196" s="3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</row>
    <row r="197" spans="1:38" x14ac:dyDescent="0.25">
      <c r="A197" s="30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12"/>
      <c r="Q197" s="3"/>
      <c r="R197" s="3"/>
      <c r="S197" s="3"/>
      <c r="T197" s="3"/>
      <c r="U197" s="3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</row>
    <row r="198" spans="1:38" x14ac:dyDescent="0.25">
      <c r="A198" s="30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12"/>
      <c r="Q198" s="3"/>
      <c r="R198" s="3"/>
      <c r="S198" s="3"/>
      <c r="T198" s="3"/>
      <c r="U198" s="3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</row>
    <row r="199" spans="1:38" x14ac:dyDescent="0.25">
      <c r="A199" s="30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12"/>
      <c r="Q199" s="3"/>
      <c r="R199" s="3"/>
      <c r="S199" s="3"/>
      <c r="T199" s="3"/>
      <c r="U199" s="3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</row>
    <row r="200" spans="1:38" x14ac:dyDescent="0.25">
      <c r="A200" s="30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12"/>
      <c r="Q200" s="3"/>
      <c r="R200" s="3"/>
      <c r="S200" s="3"/>
      <c r="T200" s="3"/>
      <c r="U200" s="3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</row>
    <row r="201" spans="1:38" x14ac:dyDescent="0.25">
      <c r="A201" s="30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12"/>
      <c r="Q201" s="3"/>
      <c r="R201" s="3"/>
      <c r="S201" s="3"/>
      <c r="T201" s="3"/>
      <c r="U201" s="3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</row>
    <row r="202" spans="1:38" x14ac:dyDescent="0.25">
      <c r="A202" s="30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12"/>
      <c r="Q202" s="3"/>
      <c r="R202" s="3"/>
      <c r="S202" s="3"/>
      <c r="T202" s="3"/>
      <c r="U202" s="3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</row>
    <row r="203" spans="1:38" x14ac:dyDescent="0.25">
      <c r="A203" s="30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12"/>
      <c r="Q203" s="3"/>
      <c r="R203" s="3"/>
      <c r="S203" s="3"/>
      <c r="T203" s="3"/>
      <c r="U203" s="3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</row>
    <row r="204" spans="1:38" x14ac:dyDescent="0.25">
      <c r="A204" s="30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12"/>
      <c r="Q204" s="3"/>
      <c r="R204" s="3"/>
      <c r="S204" s="3"/>
      <c r="T204" s="3"/>
      <c r="U204" s="3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</row>
    <row r="205" spans="1:38" x14ac:dyDescent="0.25">
      <c r="A205" s="30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12"/>
      <c r="Q205" s="3"/>
      <c r="R205" s="3"/>
      <c r="S205" s="3"/>
      <c r="T205" s="3"/>
      <c r="U205" s="3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</row>
    <row r="206" spans="1:38" x14ac:dyDescent="0.25">
      <c r="A206" s="30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12"/>
      <c r="Q206" s="3"/>
      <c r="R206" s="3"/>
      <c r="S206" s="3"/>
      <c r="T206" s="3"/>
      <c r="U206" s="3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</row>
    <row r="207" spans="1:38" x14ac:dyDescent="0.25">
      <c r="A207" s="30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12"/>
      <c r="Q207" s="3"/>
      <c r="R207" s="3"/>
      <c r="S207" s="3"/>
      <c r="T207" s="3"/>
      <c r="U207" s="3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</row>
    <row r="208" spans="1:38" x14ac:dyDescent="0.25">
      <c r="A208" s="30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12"/>
      <c r="Q208" s="3"/>
      <c r="R208" s="3"/>
      <c r="S208" s="3"/>
      <c r="T208" s="3"/>
      <c r="U208" s="3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</row>
    <row r="209" spans="1:38" x14ac:dyDescent="0.25">
      <c r="A209" s="30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12"/>
      <c r="Q209" s="3"/>
      <c r="R209" s="3"/>
      <c r="S209" s="3"/>
      <c r="T209" s="3"/>
      <c r="U209" s="3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</row>
    <row r="210" spans="1:38" x14ac:dyDescent="0.25">
      <c r="A210" s="30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12"/>
      <c r="Q210" s="3"/>
      <c r="R210" s="3"/>
      <c r="S210" s="3"/>
      <c r="T210" s="3"/>
      <c r="U210" s="3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</row>
    <row r="211" spans="1:38" x14ac:dyDescent="0.25">
      <c r="A211" s="30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12"/>
      <c r="Q211" s="3"/>
      <c r="R211" s="3"/>
      <c r="S211" s="3"/>
      <c r="T211" s="3"/>
      <c r="U211" s="3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</row>
    <row r="212" spans="1:38" x14ac:dyDescent="0.25">
      <c r="A212" s="30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12"/>
      <c r="Q212" s="3"/>
      <c r="R212" s="3"/>
      <c r="S212" s="3"/>
      <c r="T212" s="3"/>
      <c r="U212" s="3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</row>
    <row r="213" spans="1:38" x14ac:dyDescent="0.25">
      <c r="A213" s="30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12"/>
      <c r="Q213" s="3"/>
      <c r="R213" s="3"/>
      <c r="S213" s="3"/>
      <c r="T213" s="3"/>
      <c r="U213" s="3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</row>
    <row r="214" spans="1:38" x14ac:dyDescent="0.25">
      <c r="A214" s="30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12"/>
      <c r="Q214" s="3"/>
      <c r="R214" s="3"/>
      <c r="S214" s="3"/>
      <c r="T214" s="3"/>
      <c r="U214" s="3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</row>
    <row r="215" spans="1:38" x14ac:dyDescent="0.25">
      <c r="A215" s="30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12"/>
      <c r="Q215" s="3"/>
      <c r="R215" s="3"/>
      <c r="S215" s="3"/>
      <c r="T215" s="3"/>
      <c r="U215" s="3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</row>
    <row r="216" spans="1:38" x14ac:dyDescent="0.25">
      <c r="A216" s="30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12"/>
      <c r="Q216" s="3"/>
      <c r="R216" s="3"/>
      <c r="S216" s="3"/>
      <c r="T216" s="3"/>
      <c r="U216" s="3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</row>
    <row r="217" spans="1:38" x14ac:dyDescent="0.25">
      <c r="A217" s="30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12"/>
      <c r="Q217" s="3"/>
      <c r="R217" s="3"/>
      <c r="S217" s="3"/>
      <c r="T217" s="3"/>
      <c r="U217" s="3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</row>
    <row r="218" spans="1:38" x14ac:dyDescent="0.25">
      <c r="A218" s="30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12"/>
      <c r="Q218" s="3"/>
      <c r="R218" s="3"/>
      <c r="S218" s="3"/>
      <c r="T218" s="3"/>
      <c r="U218" s="3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</row>
    <row r="219" spans="1:38" x14ac:dyDescent="0.25">
      <c r="A219" s="30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12"/>
      <c r="Q219" s="3"/>
      <c r="R219" s="3"/>
      <c r="S219" s="3"/>
      <c r="T219" s="3"/>
      <c r="U219" s="3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</row>
    <row r="220" spans="1:38" x14ac:dyDescent="0.25">
      <c r="A220" s="30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12"/>
      <c r="Q220" s="3"/>
      <c r="R220" s="3"/>
      <c r="S220" s="3"/>
      <c r="T220" s="3"/>
      <c r="U220" s="3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</row>
    <row r="221" spans="1:38" x14ac:dyDescent="0.25">
      <c r="A221" s="30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12"/>
      <c r="Q221" s="3"/>
      <c r="R221" s="3"/>
      <c r="S221" s="3"/>
      <c r="T221" s="3"/>
      <c r="U221" s="3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</row>
    <row r="222" spans="1:38" x14ac:dyDescent="0.25">
      <c r="A222" s="30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12"/>
      <c r="Q222" s="3"/>
      <c r="R222" s="3"/>
      <c r="S222" s="3"/>
      <c r="T222" s="3"/>
      <c r="U222" s="3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</row>
    <row r="223" spans="1:38" x14ac:dyDescent="0.25">
      <c r="A223" s="30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12"/>
      <c r="Q223" s="3"/>
      <c r="R223" s="3"/>
      <c r="S223" s="3"/>
      <c r="T223" s="3"/>
      <c r="U223" s="3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</row>
    <row r="224" spans="1:38" x14ac:dyDescent="0.25">
      <c r="A224" s="30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12"/>
      <c r="Q224" s="3"/>
      <c r="R224" s="3"/>
      <c r="S224" s="3"/>
      <c r="T224" s="3"/>
      <c r="U224" s="3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</row>
    <row r="225" spans="1:38" x14ac:dyDescent="0.25">
      <c r="A225" s="30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12"/>
      <c r="Q225" s="3"/>
      <c r="R225" s="3"/>
      <c r="S225" s="3"/>
      <c r="T225" s="3"/>
      <c r="U225" s="3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</row>
    <row r="226" spans="1:38" x14ac:dyDescent="0.25">
      <c r="A226" s="30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12"/>
      <c r="Q226" s="3"/>
      <c r="R226" s="3"/>
      <c r="S226" s="3"/>
      <c r="T226" s="3"/>
      <c r="U226" s="3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</row>
    <row r="227" spans="1:38" x14ac:dyDescent="0.25">
      <c r="A227" s="30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12"/>
      <c r="Q227" s="3"/>
      <c r="R227" s="3"/>
      <c r="S227" s="3"/>
      <c r="T227" s="3"/>
      <c r="U227" s="3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</row>
    <row r="228" spans="1:38" x14ac:dyDescent="0.25">
      <c r="A228" s="30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12"/>
      <c r="Q228" s="3"/>
      <c r="R228" s="3"/>
      <c r="S228" s="3"/>
      <c r="T228" s="3"/>
      <c r="U228" s="3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</row>
    <row r="229" spans="1:38" x14ac:dyDescent="0.25">
      <c r="A229" s="30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12"/>
      <c r="Q229" s="3"/>
      <c r="R229" s="3"/>
      <c r="S229" s="3"/>
      <c r="T229" s="3"/>
      <c r="U229" s="3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</row>
    <row r="230" spans="1:38" x14ac:dyDescent="0.25">
      <c r="A230" s="30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12"/>
      <c r="Q230" s="3"/>
      <c r="R230" s="3"/>
      <c r="S230" s="3"/>
      <c r="T230" s="3"/>
      <c r="U230" s="3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</row>
    <row r="231" spans="1:38" x14ac:dyDescent="0.25">
      <c r="A231" s="30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12"/>
      <c r="Q231" s="3"/>
      <c r="R231" s="3"/>
      <c r="S231" s="3"/>
      <c r="T231" s="3"/>
      <c r="U231" s="3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</row>
    <row r="232" spans="1:38" x14ac:dyDescent="0.25">
      <c r="A232" s="30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12"/>
      <c r="Q232" s="3"/>
      <c r="R232" s="3"/>
      <c r="S232" s="3"/>
      <c r="T232" s="3"/>
      <c r="U232" s="3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</row>
    <row r="233" spans="1:38" x14ac:dyDescent="0.25">
      <c r="A233" s="30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12"/>
      <c r="Q233" s="3"/>
      <c r="R233" s="3"/>
      <c r="S233" s="3"/>
      <c r="T233" s="3"/>
      <c r="U233" s="3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</row>
    <row r="234" spans="1:38" x14ac:dyDescent="0.25">
      <c r="A234" s="30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12"/>
      <c r="Q234" s="3"/>
      <c r="R234" s="3"/>
      <c r="S234" s="3"/>
      <c r="T234" s="3"/>
      <c r="U234" s="3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</row>
    <row r="235" spans="1:38" x14ac:dyDescent="0.25">
      <c r="A235" s="30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12"/>
      <c r="Q235" s="3"/>
      <c r="R235" s="3"/>
      <c r="S235" s="3"/>
      <c r="T235" s="3"/>
      <c r="U235" s="3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</row>
    <row r="236" spans="1:38" x14ac:dyDescent="0.25">
      <c r="A236" s="30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12"/>
      <c r="Q236" s="3"/>
      <c r="R236" s="3"/>
      <c r="S236" s="3"/>
      <c r="T236" s="3"/>
      <c r="U236" s="3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</row>
    <row r="237" spans="1:38" x14ac:dyDescent="0.25">
      <c r="A237" s="30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12"/>
      <c r="Q237" s="3"/>
      <c r="R237" s="3"/>
      <c r="S237" s="3"/>
      <c r="T237" s="3"/>
      <c r="U237" s="3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</row>
    <row r="238" spans="1:38" x14ac:dyDescent="0.25">
      <c r="A238" s="30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12"/>
      <c r="Q238" s="3"/>
      <c r="R238" s="3"/>
      <c r="S238" s="3"/>
      <c r="T238" s="3"/>
      <c r="U238" s="3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</row>
    <row r="239" spans="1:38" x14ac:dyDescent="0.25">
      <c r="A239" s="30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12"/>
      <c r="Q239" s="3"/>
      <c r="R239" s="3"/>
      <c r="S239" s="3"/>
      <c r="T239" s="3"/>
      <c r="U239" s="3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</row>
    <row r="240" spans="1:38" x14ac:dyDescent="0.25">
      <c r="A240" s="30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12"/>
      <c r="Q240" s="3"/>
      <c r="R240" s="3"/>
      <c r="S240" s="3"/>
      <c r="T240" s="3"/>
      <c r="U240" s="3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</row>
    <row r="241" spans="1:38" x14ac:dyDescent="0.25">
      <c r="A241" s="30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12"/>
      <c r="Q241" s="3"/>
      <c r="R241" s="3"/>
      <c r="S241" s="3"/>
      <c r="T241" s="3"/>
      <c r="U241" s="3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</row>
    <row r="242" spans="1:38" x14ac:dyDescent="0.25">
      <c r="A242" s="30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12"/>
      <c r="Q242" s="3"/>
      <c r="R242" s="3"/>
      <c r="S242" s="3"/>
      <c r="T242" s="3"/>
      <c r="U242" s="3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</row>
    <row r="243" spans="1:38" x14ac:dyDescent="0.25">
      <c r="A243" s="30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12"/>
      <c r="Q243" s="3"/>
      <c r="R243" s="3"/>
      <c r="S243" s="3"/>
      <c r="T243" s="3"/>
      <c r="U243" s="3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</row>
    <row r="244" spans="1:38" x14ac:dyDescent="0.25">
      <c r="A244" s="30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12"/>
      <c r="Q244" s="3"/>
      <c r="R244" s="3"/>
      <c r="S244" s="3"/>
      <c r="T244" s="3"/>
      <c r="U244" s="3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</row>
    <row r="245" spans="1:38" x14ac:dyDescent="0.25">
      <c r="A245" s="30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12"/>
      <c r="Q245" s="3"/>
      <c r="R245" s="3"/>
      <c r="S245" s="3"/>
      <c r="T245" s="3"/>
      <c r="U245" s="3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</row>
    <row r="246" spans="1:38" x14ac:dyDescent="0.25">
      <c r="A246" s="30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12"/>
      <c r="Q246" s="3"/>
      <c r="R246" s="3"/>
      <c r="S246" s="3"/>
      <c r="T246" s="3"/>
      <c r="U246" s="3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</row>
    <row r="247" spans="1:38" x14ac:dyDescent="0.25">
      <c r="A247" s="30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12"/>
      <c r="Q247" s="3"/>
      <c r="R247" s="3"/>
      <c r="S247" s="3"/>
      <c r="T247" s="3"/>
      <c r="U247" s="3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</row>
    <row r="248" spans="1:38" x14ac:dyDescent="0.25">
      <c r="A248" s="30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12"/>
      <c r="Q248" s="3"/>
      <c r="R248" s="3"/>
      <c r="S248" s="3"/>
      <c r="T248" s="3"/>
      <c r="U248" s="3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</row>
    <row r="249" spans="1:38" x14ac:dyDescent="0.25">
      <c r="A249" s="30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12"/>
      <c r="Q249" s="3"/>
      <c r="R249" s="3"/>
      <c r="S249" s="3"/>
      <c r="T249" s="3"/>
      <c r="U249" s="3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</row>
    <row r="250" spans="1:38" x14ac:dyDescent="0.25">
      <c r="A250" s="30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12"/>
      <c r="Q250" s="3"/>
      <c r="R250" s="3"/>
      <c r="S250" s="3"/>
      <c r="T250" s="3"/>
      <c r="U250" s="3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</row>
    <row r="251" spans="1:38" x14ac:dyDescent="0.25">
      <c r="A251" s="30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12"/>
      <c r="Q251" s="3"/>
      <c r="R251" s="3"/>
      <c r="S251" s="3"/>
      <c r="T251" s="3"/>
      <c r="U251" s="3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</row>
    <row r="252" spans="1:38" x14ac:dyDescent="0.25">
      <c r="A252" s="30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12"/>
      <c r="Q252" s="3"/>
      <c r="R252" s="3"/>
      <c r="S252" s="3"/>
      <c r="T252" s="3"/>
      <c r="U252" s="3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</row>
    <row r="253" spans="1:38" x14ac:dyDescent="0.25">
      <c r="A253" s="30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12"/>
      <c r="Q253" s="3"/>
      <c r="R253" s="3"/>
      <c r="S253" s="3"/>
      <c r="T253" s="3"/>
      <c r="U253" s="3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</row>
    <row r="254" spans="1:38" x14ac:dyDescent="0.25">
      <c r="A254" s="30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12"/>
      <c r="Q254" s="3"/>
      <c r="R254" s="3"/>
      <c r="S254" s="3"/>
      <c r="T254" s="3"/>
      <c r="U254" s="3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</row>
    <row r="255" spans="1:38" x14ac:dyDescent="0.25">
      <c r="A255" s="30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12"/>
      <c r="Q255" s="3"/>
      <c r="R255" s="3"/>
      <c r="S255" s="3"/>
      <c r="T255" s="3"/>
      <c r="U255" s="3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</row>
    <row r="256" spans="1:38" x14ac:dyDescent="0.25">
      <c r="A256" s="30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12"/>
      <c r="Q256" s="3"/>
      <c r="R256" s="3"/>
      <c r="S256" s="3"/>
      <c r="T256" s="3"/>
      <c r="U256" s="3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</row>
    <row r="257" spans="1:38" x14ac:dyDescent="0.25">
      <c r="A257" s="30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12"/>
      <c r="Q257" s="3"/>
      <c r="R257" s="3"/>
      <c r="S257" s="3"/>
      <c r="T257" s="3"/>
      <c r="U257" s="3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</row>
    <row r="258" spans="1:38" x14ac:dyDescent="0.25">
      <c r="A258" s="30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12"/>
      <c r="Q258" s="3"/>
      <c r="R258" s="3"/>
      <c r="S258" s="3"/>
      <c r="T258" s="3"/>
      <c r="U258" s="3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</row>
    <row r="259" spans="1:38" x14ac:dyDescent="0.25">
      <c r="A259" s="30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12"/>
      <c r="Q259" s="3"/>
      <c r="R259" s="3"/>
      <c r="S259" s="3"/>
      <c r="T259" s="3"/>
      <c r="U259" s="3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</row>
    <row r="260" spans="1:38" x14ac:dyDescent="0.25">
      <c r="A260" s="30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12"/>
      <c r="Q260" s="3"/>
      <c r="R260" s="3"/>
      <c r="S260" s="3"/>
      <c r="T260" s="3"/>
      <c r="U260" s="3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</row>
    <row r="261" spans="1:38" x14ac:dyDescent="0.25">
      <c r="A261" s="30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12"/>
      <c r="Q261" s="3"/>
      <c r="R261" s="3"/>
      <c r="S261" s="3"/>
      <c r="T261" s="3"/>
      <c r="U261" s="3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</row>
    <row r="262" spans="1:38" x14ac:dyDescent="0.25">
      <c r="A262" s="30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12"/>
      <c r="Q262" s="3"/>
      <c r="R262" s="3"/>
      <c r="S262" s="3"/>
      <c r="T262" s="3"/>
      <c r="U262" s="3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</row>
    <row r="263" spans="1:38" x14ac:dyDescent="0.25">
      <c r="A263" s="30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12"/>
      <c r="Q263" s="3"/>
      <c r="R263" s="3"/>
      <c r="S263" s="3"/>
      <c r="T263" s="3"/>
      <c r="U263" s="3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</row>
    <row r="264" spans="1:38" x14ac:dyDescent="0.25">
      <c r="A264" s="30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12"/>
      <c r="Q264" s="3"/>
      <c r="R264" s="3"/>
      <c r="S264" s="3"/>
      <c r="T264" s="3"/>
      <c r="U264" s="3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</row>
    <row r="265" spans="1:38" x14ac:dyDescent="0.25">
      <c r="A265" s="30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12"/>
      <c r="Q265" s="3"/>
      <c r="R265" s="3"/>
      <c r="S265" s="3"/>
      <c r="T265" s="3"/>
      <c r="U265" s="3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</row>
    <row r="266" spans="1:38" x14ac:dyDescent="0.25">
      <c r="A266" s="30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12"/>
      <c r="Q266" s="3"/>
      <c r="R266" s="3"/>
      <c r="S266" s="3"/>
      <c r="T266" s="3"/>
      <c r="U266" s="3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</row>
    <row r="267" spans="1:38" x14ac:dyDescent="0.25">
      <c r="A267" s="30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12"/>
      <c r="Q267" s="3"/>
      <c r="R267" s="3"/>
      <c r="S267" s="3"/>
      <c r="T267" s="3"/>
      <c r="U267" s="3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</row>
    <row r="268" spans="1:38" x14ac:dyDescent="0.25">
      <c r="A268" s="30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12"/>
      <c r="Q268" s="3"/>
      <c r="R268" s="3"/>
      <c r="S268" s="3"/>
      <c r="T268" s="3"/>
      <c r="U268" s="3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</row>
    <row r="269" spans="1:38" x14ac:dyDescent="0.25">
      <c r="A269" s="30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12"/>
      <c r="Q269" s="3"/>
      <c r="R269" s="3"/>
      <c r="S269" s="3"/>
      <c r="T269" s="3"/>
      <c r="U269" s="3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</row>
    <row r="270" spans="1:38" x14ac:dyDescent="0.25">
      <c r="A270" s="30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12"/>
      <c r="Q270" s="3"/>
      <c r="R270" s="3"/>
      <c r="S270" s="3"/>
      <c r="T270" s="3"/>
      <c r="U270" s="3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</row>
    <row r="271" spans="1:38" x14ac:dyDescent="0.25">
      <c r="A271" s="30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12"/>
      <c r="Q271" s="3"/>
      <c r="R271" s="3"/>
      <c r="S271" s="3"/>
      <c r="T271" s="3"/>
      <c r="U271" s="3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</row>
    <row r="272" spans="1:38" x14ac:dyDescent="0.25">
      <c r="A272" s="30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12"/>
      <c r="Q272" s="3"/>
      <c r="R272" s="3"/>
      <c r="S272" s="3"/>
      <c r="T272" s="3"/>
      <c r="U272" s="3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</row>
    <row r="273" spans="1:38" x14ac:dyDescent="0.25">
      <c r="A273" s="30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12"/>
      <c r="Q273" s="3"/>
      <c r="R273" s="3"/>
      <c r="S273" s="3"/>
      <c r="T273" s="3"/>
      <c r="U273" s="3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</row>
    <row r="274" spans="1:38" x14ac:dyDescent="0.25">
      <c r="A274" s="30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12"/>
      <c r="Q274" s="3"/>
      <c r="R274" s="3"/>
      <c r="S274" s="3"/>
      <c r="T274" s="3"/>
      <c r="U274" s="3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</row>
    <row r="275" spans="1:38" x14ac:dyDescent="0.25">
      <c r="A275" s="30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12"/>
      <c r="Q275" s="3"/>
      <c r="R275" s="3"/>
      <c r="S275" s="3"/>
      <c r="T275" s="3"/>
      <c r="U275" s="3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</row>
    <row r="276" spans="1:38" x14ac:dyDescent="0.25">
      <c r="A276" s="30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12"/>
      <c r="Q276" s="3"/>
      <c r="R276" s="3"/>
      <c r="S276" s="3"/>
      <c r="T276" s="3"/>
      <c r="U276" s="3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</row>
    <row r="277" spans="1:38" x14ac:dyDescent="0.25">
      <c r="A277" s="30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12"/>
      <c r="Q277" s="3"/>
      <c r="R277" s="3"/>
      <c r="S277" s="3"/>
      <c r="T277" s="3"/>
      <c r="U277" s="3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</row>
    <row r="278" spans="1:38" x14ac:dyDescent="0.25">
      <c r="A278" s="30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12"/>
      <c r="Q278" s="3"/>
      <c r="R278" s="3"/>
      <c r="S278" s="3"/>
      <c r="T278" s="3"/>
      <c r="U278" s="3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</row>
    <row r="279" spans="1:38" x14ac:dyDescent="0.25">
      <c r="A279" s="30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12"/>
      <c r="Q279" s="3"/>
      <c r="R279" s="3"/>
      <c r="S279" s="3"/>
      <c r="T279" s="3"/>
      <c r="U279" s="3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</row>
    <row r="280" spans="1:38" x14ac:dyDescent="0.25">
      <c r="A280" s="30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12"/>
      <c r="Q280" s="3"/>
      <c r="R280" s="3"/>
      <c r="S280" s="3"/>
      <c r="T280" s="3"/>
      <c r="U280" s="3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</row>
    <row r="281" spans="1:38" x14ac:dyDescent="0.25">
      <c r="A281" s="30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12"/>
      <c r="Q281" s="3"/>
      <c r="R281" s="3"/>
      <c r="S281" s="3"/>
      <c r="T281" s="3"/>
      <c r="U281" s="3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</row>
    <row r="282" spans="1:38" x14ac:dyDescent="0.25">
      <c r="A282" s="30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12"/>
      <c r="Q282" s="3"/>
      <c r="R282" s="3"/>
      <c r="S282" s="3"/>
      <c r="T282" s="3"/>
      <c r="U282" s="3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</row>
    <row r="283" spans="1:38" x14ac:dyDescent="0.25">
      <c r="A283" s="30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12"/>
      <c r="Q283" s="3"/>
      <c r="R283" s="3"/>
      <c r="S283" s="3"/>
      <c r="T283" s="3"/>
      <c r="U283" s="3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</row>
    <row r="284" spans="1:38" x14ac:dyDescent="0.25">
      <c r="A284" s="30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12"/>
      <c r="Q284" s="3"/>
      <c r="R284" s="3"/>
      <c r="S284" s="3"/>
      <c r="T284" s="3"/>
      <c r="U284" s="3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</row>
    <row r="285" spans="1:38" x14ac:dyDescent="0.25">
      <c r="A285" s="30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12"/>
      <c r="Q285" s="3"/>
      <c r="R285" s="3"/>
      <c r="S285" s="3"/>
      <c r="T285" s="3"/>
      <c r="U285" s="3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</row>
    <row r="286" spans="1:38" x14ac:dyDescent="0.25">
      <c r="A286" s="30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12"/>
      <c r="Q286" s="3"/>
      <c r="R286" s="3"/>
      <c r="S286" s="3"/>
      <c r="T286" s="3"/>
      <c r="U286" s="3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</row>
    <row r="287" spans="1:38" x14ac:dyDescent="0.25">
      <c r="A287" s="30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12"/>
      <c r="Q287" s="3"/>
      <c r="R287" s="3"/>
      <c r="S287" s="3"/>
      <c r="T287" s="3"/>
      <c r="U287" s="3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</row>
    <row r="288" spans="1:38" x14ac:dyDescent="0.25">
      <c r="A288" s="30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12"/>
      <c r="Q288" s="3"/>
      <c r="R288" s="3"/>
      <c r="S288" s="3"/>
      <c r="T288" s="3"/>
      <c r="U288" s="3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</row>
    <row r="289" spans="1:38" x14ac:dyDescent="0.25">
      <c r="A289" s="30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12"/>
      <c r="Q289" s="3"/>
      <c r="R289" s="3"/>
      <c r="S289" s="3"/>
      <c r="T289" s="3"/>
      <c r="U289" s="3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</row>
    <row r="290" spans="1:38" x14ac:dyDescent="0.25">
      <c r="A290" s="30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12"/>
      <c r="Q290" s="3"/>
      <c r="R290" s="3"/>
      <c r="S290" s="3"/>
      <c r="T290" s="3"/>
      <c r="U290" s="3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</row>
    <row r="291" spans="1:38" x14ac:dyDescent="0.25">
      <c r="A291" s="30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12"/>
      <c r="Q291" s="3"/>
      <c r="R291" s="3"/>
      <c r="S291" s="3"/>
      <c r="T291" s="3"/>
      <c r="U291" s="3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</row>
    <row r="292" spans="1:38" x14ac:dyDescent="0.25">
      <c r="A292" s="30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12"/>
      <c r="Q292" s="3"/>
      <c r="R292" s="3"/>
      <c r="S292" s="3"/>
      <c r="T292" s="3"/>
      <c r="U292" s="3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</row>
    <row r="293" spans="1:38" x14ac:dyDescent="0.25">
      <c r="A293" s="30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12"/>
      <c r="Q293" s="3"/>
      <c r="R293" s="3"/>
      <c r="S293" s="3"/>
      <c r="T293" s="3"/>
      <c r="U293" s="3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</row>
    <row r="294" spans="1:38" x14ac:dyDescent="0.25">
      <c r="A294" s="30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12"/>
      <c r="Q294" s="3"/>
      <c r="R294" s="3"/>
      <c r="S294" s="3"/>
      <c r="T294" s="3"/>
      <c r="U294" s="3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</row>
    <row r="295" spans="1:38" x14ac:dyDescent="0.25">
      <c r="A295" s="30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12"/>
      <c r="Q295" s="3"/>
      <c r="R295" s="3"/>
      <c r="S295" s="3"/>
      <c r="T295" s="3"/>
      <c r="U295" s="3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</row>
    <row r="296" spans="1:38" x14ac:dyDescent="0.25">
      <c r="A296" s="30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12"/>
      <c r="Q296" s="3"/>
      <c r="R296" s="3"/>
      <c r="S296" s="3"/>
      <c r="T296" s="3"/>
      <c r="U296" s="3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</row>
    <row r="297" spans="1:38" x14ac:dyDescent="0.25">
      <c r="A297" s="30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12"/>
      <c r="Q297" s="3"/>
      <c r="R297" s="3"/>
      <c r="S297" s="3"/>
      <c r="T297" s="3"/>
      <c r="U297" s="3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</row>
    <row r="298" spans="1:38" x14ac:dyDescent="0.25">
      <c r="A298" s="30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12"/>
      <c r="Q298" s="3"/>
      <c r="R298" s="3"/>
      <c r="S298" s="3"/>
      <c r="T298" s="3"/>
      <c r="U298" s="3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</row>
    <row r="299" spans="1:38" x14ac:dyDescent="0.25">
      <c r="A299" s="30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12"/>
      <c r="Q299" s="3"/>
      <c r="R299" s="3"/>
      <c r="S299" s="3"/>
      <c r="T299" s="3"/>
      <c r="U299" s="3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</row>
    <row r="300" spans="1:38" x14ac:dyDescent="0.25">
      <c r="A300" s="30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12"/>
      <c r="Q300" s="3"/>
      <c r="R300" s="3"/>
      <c r="S300" s="3"/>
      <c r="T300" s="3"/>
      <c r="U300" s="3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</row>
    <row r="301" spans="1:38" x14ac:dyDescent="0.25">
      <c r="A301" s="30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12"/>
      <c r="Q301" s="3"/>
      <c r="R301" s="3"/>
      <c r="S301" s="3"/>
      <c r="T301" s="3"/>
      <c r="U301" s="3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</row>
    <row r="302" spans="1:38" x14ac:dyDescent="0.25">
      <c r="A302" s="30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12"/>
      <c r="Q302" s="3"/>
      <c r="R302" s="3"/>
      <c r="S302" s="3"/>
      <c r="T302" s="3"/>
      <c r="U302" s="3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</row>
    <row r="303" spans="1:38" x14ac:dyDescent="0.25">
      <c r="A303" s="30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12"/>
      <c r="Q303" s="3"/>
      <c r="R303" s="3"/>
      <c r="S303" s="3"/>
      <c r="T303" s="3"/>
      <c r="U303" s="3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</row>
    <row r="304" spans="1:38" x14ac:dyDescent="0.25">
      <c r="A304" s="30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12"/>
      <c r="Q304" s="3"/>
      <c r="R304" s="3"/>
      <c r="S304" s="3"/>
      <c r="T304" s="3"/>
      <c r="U304" s="3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</row>
    <row r="305" spans="1:38" x14ac:dyDescent="0.25">
      <c r="A305" s="30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12"/>
      <c r="Q305" s="3"/>
      <c r="R305" s="3"/>
      <c r="S305" s="3"/>
      <c r="T305" s="3"/>
      <c r="U305" s="3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</row>
    <row r="306" spans="1:38" x14ac:dyDescent="0.25">
      <c r="A306" s="30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12"/>
      <c r="Q306" s="3"/>
      <c r="R306" s="3"/>
      <c r="S306" s="3"/>
      <c r="T306" s="3"/>
      <c r="U306" s="3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</row>
    <row r="307" spans="1:38" x14ac:dyDescent="0.25">
      <c r="A307" s="30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12"/>
      <c r="Q307" s="3"/>
      <c r="R307" s="3"/>
      <c r="S307" s="3"/>
      <c r="T307" s="3"/>
      <c r="U307" s="3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</row>
    <row r="308" spans="1:38" x14ac:dyDescent="0.25">
      <c r="A308" s="30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12"/>
      <c r="Q308" s="3"/>
      <c r="R308" s="3"/>
      <c r="S308" s="3"/>
      <c r="T308" s="3"/>
      <c r="U308" s="3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</row>
    <row r="309" spans="1:38" x14ac:dyDescent="0.25">
      <c r="A309" s="30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12"/>
      <c r="Q309" s="3"/>
      <c r="R309" s="3"/>
      <c r="S309" s="3"/>
      <c r="T309" s="3"/>
      <c r="U309" s="3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</row>
    <row r="310" spans="1:38" x14ac:dyDescent="0.25">
      <c r="A310" s="30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12"/>
      <c r="Q310" s="3"/>
      <c r="R310" s="3"/>
      <c r="S310" s="3"/>
      <c r="T310" s="3"/>
      <c r="U310" s="3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</row>
    <row r="311" spans="1:38" x14ac:dyDescent="0.25">
      <c r="A311" s="30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12"/>
      <c r="Q311" s="3"/>
      <c r="R311" s="3"/>
      <c r="S311" s="3"/>
      <c r="T311" s="3"/>
      <c r="U311" s="3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</row>
    <row r="312" spans="1:38" x14ac:dyDescent="0.25">
      <c r="A312" s="30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12"/>
      <c r="Q312" s="3"/>
      <c r="R312" s="3"/>
      <c r="S312" s="3"/>
      <c r="T312" s="3"/>
      <c r="U312" s="3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</row>
    <row r="313" spans="1:38" x14ac:dyDescent="0.25">
      <c r="A313" s="30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12"/>
      <c r="Q313" s="3"/>
      <c r="R313" s="3"/>
      <c r="S313" s="3"/>
      <c r="T313" s="3"/>
      <c r="U313" s="3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</row>
    <row r="314" spans="1:38" x14ac:dyDescent="0.25">
      <c r="A314" s="30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12"/>
      <c r="Q314" s="3"/>
      <c r="R314" s="3"/>
      <c r="S314" s="3"/>
      <c r="T314" s="3"/>
      <c r="U314" s="3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</row>
    <row r="315" spans="1:38" x14ac:dyDescent="0.25">
      <c r="A315" s="30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12"/>
      <c r="Q315" s="3"/>
      <c r="R315" s="3"/>
      <c r="S315" s="3"/>
      <c r="T315" s="3"/>
      <c r="U315" s="3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</row>
    <row r="316" spans="1:38" x14ac:dyDescent="0.25">
      <c r="A316" s="30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12"/>
      <c r="Q316" s="3"/>
      <c r="R316" s="3"/>
      <c r="S316" s="3"/>
      <c r="T316" s="3"/>
      <c r="U316" s="3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</row>
    <row r="317" spans="1:38" x14ac:dyDescent="0.25">
      <c r="A317" s="30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12"/>
      <c r="Q317" s="3"/>
      <c r="R317" s="3"/>
      <c r="S317" s="3"/>
      <c r="T317" s="3"/>
      <c r="U317" s="3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</row>
    <row r="318" spans="1:38" x14ac:dyDescent="0.25">
      <c r="A318" s="30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12"/>
      <c r="Q318" s="3"/>
      <c r="R318" s="3"/>
      <c r="S318" s="3"/>
      <c r="T318" s="3"/>
      <c r="U318" s="3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</row>
    <row r="319" spans="1:38" x14ac:dyDescent="0.25">
      <c r="A319" s="30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12"/>
      <c r="Q319" s="3"/>
      <c r="R319" s="3"/>
      <c r="S319" s="3"/>
      <c r="T319" s="3"/>
      <c r="U319" s="3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</row>
    <row r="320" spans="1:38" x14ac:dyDescent="0.25">
      <c r="A320" s="30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12"/>
      <c r="Q320" s="3"/>
      <c r="R320" s="3"/>
      <c r="S320" s="3"/>
      <c r="T320" s="3"/>
      <c r="U320" s="3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</row>
    <row r="321" spans="1:38" x14ac:dyDescent="0.25">
      <c r="A321" s="30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12"/>
      <c r="Q321" s="3"/>
      <c r="R321" s="3"/>
      <c r="S321" s="3"/>
      <c r="T321" s="3"/>
      <c r="U321" s="3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</row>
    <row r="322" spans="1:38" x14ac:dyDescent="0.25">
      <c r="A322" s="30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12"/>
      <c r="Q322" s="3"/>
      <c r="R322" s="3"/>
      <c r="S322" s="3"/>
      <c r="T322" s="3"/>
      <c r="U322" s="3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</row>
    <row r="323" spans="1:38" x14ac:dyDescent="0.25">
      <c r="A323" s="30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12"/>
      <c r="Q323" s="3"/>
      <c r="R323" s="3"/>
      <c r="S323" s="3"/>
      <c r="T323" s="3"/>
      <c r="U323" s="3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</row>
    <row r="324" spans="1:38" x14ac:dyDescent="0.25">
      <c r="A324" s="30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12"/>
      <c r="Q324" s="3"/>
      <c r="R324" s="3"/>
      <c r="S324" s="3"/>
      <c r="T324" s="3"/>
      <c r="U324" s="3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</row>
    <row r="325" spans="1:38" x14ac:dyDescent="0.25">
      <c r="A325" s="30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12"/>
      <c r="Q325" s="3"/>
      <c r="R325" s="3"/>
      <c r="S325" s="3"/>
      <c r="T325" s="3"/>
      <c r="U325" s="3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</row>
    <row r="326" spans="1:38" x14ac:dyDescent="0.25">
      <c r="A326" s="30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12"/>
      <c r="Q326" s="3"/>
      <c r="R326" s="3"/>
      <c r="S326" s="3"/>
      <c r="T326" s="3"/>
      <c r="U326" s="3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</row>
    <row r="327" spans="1:38" x14ac:dyDescent="0.25">
      <c r="A327" s="30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12"/>
      <c r="Q327" s="3"/>
      <c r="R327" s="3"/>
      <c r="S327" s="3"/>
      <c r="T327" s="3"/>
      <c r="U327" s="3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</row>
    <row r="328" spans="1:38" x14ac:dyDescent="0.25">
      <c r="A328" s="30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12"/>
      <c r="Q328" s="3"/>
      <c r="R328" s="3"/>
      <c r="S328" s="3"/>
      <c r="T328" s="3"/>
      <c r="U328" s="3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</row>
    <row r="329" spans="1:38" x14ac:dyDescent="0.25">
      <c r="A329" s="30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12"/>
      <c r="Q329" s="3"/>
      <c r="R329" s="3"/>
      <c r="S329" s="3"/>
      <c r="T329" s="3"/>
      <c r="U329" s="3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</row>
    <row r="330" spans="1:38" x14ac:dyDescent="0.25">
      <c r="A330" s="30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12"/>
      <c r="Q330" s="3"/>
      <c r="R330" s="3"/>
      <c r="S330" s="3"/>
      <c r="T330" s="3"/>
      <c r="U330" s="3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</row>
    <row r="331" spans="1:38" x14ac:dyDescent="0.25">
      <c r="A331" s="30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12"/>
      <c r="Q331" s="3"/>
      <c r="R331" s="3"/>
      <c r="S331" s="3"/>
      <c r="T331" s="3"/>
      <c r="U331" s="3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</row>
    <row r="332" spans="1:38" x14ac:dyDescent="0.25">
      <c r="A332" s="30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12"/>
      <c r="Q332" s="3"/>
      <c r="R332" s="3"/>
      <c r="S332" s="3"/>
      <c r="T332" s="3"/>
      <c r="U332" s="3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</row>
    <row r="333" spans="1:38" x14ac:dyDescent="0.25">
      <c r="A333" s="30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12"/>
      <c r="Q333" s="3"/>
      <c r="R333" s="3"/>
      <c r="S333" s="3"/>
      <c r="T333" s="3"/>
      <c r="U333" s="3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</row>
    <row r="334" spans="1:38" x14ac:dyDescent="0.25">
      <c r="A334" s="30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12"/>
      <c r="Q334" s="3"/>
      <c r="R334" s="3"/>
      <c r="S334" s="3"/>
      <c r="T334" s="3"/>
      <c r="U334" s="3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</row>
    <row r="335" spans="1:38" x14ac:dyDescent="0.25">
      <c r="A335" s="30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12"/>
      <c r="Q335" s="3"/>
      <c r="R335" s="3"/>
      <c r="S335" s="3"/>
      <c r="T335" s="3"/>
      <c r="U335" s="3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</row>
    <row r="336" spans="1:38" x14ac:dyDescent="0.25">
      <c r="A336" s="30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12"/>
      <c r="Q336" s="3"/>
      <c r="R336" s="3"/>
      <c r="S336" s="3"/>
      <c r="T336" s="3"/>
      <c r="U336" s="3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</row>
    <row r="337" spans="1:38" x14ac:dyDescent="0.25">
      <c r="A337" s="30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12"/>
      <c r="Q337" s="3"/>
      <c r="R337" s="3"/>
      <c r="S337" s="3"/>
      <c r="T337" s="3"/>
      <c r="U337" s="3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</row>
    <row r="338" spans="1:38" x14ac:dyDescent="0.25">
      <c r="A338" s="30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12"/>
      <c r="Q338" s="3"/>
      <c r="R338" s="3"/>
      <c r="S338" s="3"/>
      <c r="T338" s="3"/>
      <c r="U338" s="3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</row>
    <row r="339" spans="1:38" x14ac:dyDescent="0.25">
      <c r="A339" s="30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12"/>
      <c r="Q339" s="3"/>
      <c r="R339" s="3"/>
      <c r="S339" s="3"/>
      <c r="T339" s="3"/>
      <c r="U339" s="3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</row>
    <row r="340" spans="1:38" x14ac:dyDescent="0.25">
      <c r="A340" s="30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12"/>
      <c r="Q340" s="3"/>
      <c r="R340" s="3"/>
      <c r="S340" s="3"/>
      <c r="T340" s="3"/>
      <c r="U340" s="3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</row>
    <row r="341" spans="1:38" x14ac:dyDescent="0.25">
      <c r="A341" s="30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12"/>
      <c r="Q341" s="3"/>
      <c r="R341" s="3"/>
      <c r="S341" s="3"/>
      <c r="T341" s="3"/>
      <c r="U341" s="3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</row>
    <row r="342" spans="1:38" x14ac:dyDescent="0.25">
      <c r="A342" s="30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12"/>
      <c r="Q342" s="3"/>
      <c r="R342" s="3"/>
      <c r="S342" s="3"/>
      <c r="T342" s="3"/>
      <c r="U342" s="3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</row>
    <row r="343" spans="1:38" x14ac:dyDescent="0.25">
      <c r="A343" s="30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12"/>
      <c r="Q343" s="3"/>
      <c r="R343" s="3"/>
      <c r="S343" s="3"/>
      <c r="T343" s="3"/>
      <c r="U343" s="3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</row>
    <row r="344" spans="1:38" x14ac:dyDescent="0.25">
      <c r="A344" s="30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12"/>
      <c r="Q344" s="3"/>
      <c r="R344" s="3"/>
      <c r="S344" s="3"/>
      <c r="T344" s="3"/>
      <c r="U344" s="3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</row>
    <row r="345" spans="1:38" x14ac:dyDescent="0.25">
      <c r="A345" s="30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12"/>
      <c r="Q345" s="3"/>
      <c r="R345" s="3"/>
      <c r="S345" s="3"/>
      <c r="T345" s="3"/>
      <c r="U345" s="3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</row>
    <row r="346" spans="1:38" x14ac:dyDescent="0.25">
      <c r="A346" s="30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12"/>
      <c r="Q346" s="3"/>
      <c r="R346" s="3"/>
      <c r="S346" s="3"/>
      <c r="T346" s="3"/>
      <c r="U346" s="3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</row>
    <row r="347" spans="1:38" x14ac:dyDescent="0.25">
      <c r="A347" s="30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12"/>
      <c r="Q347" s="3"/>
      <c r="R347" s="3"/>
      <c r="S347" s="3"/>
      <c r="T347" s="3"/>
      <c r="U347" s="3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</row>
    <row r="348" spans="1:38" x14ac:dyDescent="0.25">
      <c r="A348" s="30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12"/>
      <c r="Q348" s="3"/>
      <c r="R348" s="3"/>
      <c r="S348" s="3"/>
      <c r="T348" s="3"/>
      <c r="U348" s="3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</row>
    <row r="349" spans="1:38" x14ac:dyDescent="0.25">
      <c r="A349" s="30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12"/>
      <c r="Q349" s="3"/>
      <c r="R349" s="3"/>
      <c r="S349" s="3"/>
      <c r="T349" s="3"/>
      <c r="U349" s="3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</row>
    <row r="350" spans="1:38" x14ac:dyDescent="0.25">
      <c r="A350" s="30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12"/>
      <c r="Q350" s="3"/>
      <c r="R350" s="3"/>
      <c r="S350" s="3"/>
      <c r="T350" s="3"/>
      <c r="U350" s="3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</row>
    <row r="351" spans="1:38" x14ac:dyDescent="0.25">
      <c r="A351" s="30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12"/>
      <c r="Q351" s="3"/>
      <c r="R351" s="3"/>
      <c r="S351" s="3"/>
      <c r="T351" s="3"/>
      <c r="U351" s="3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</row>
    <row r="352" spans="1:38" x14ac:dyDescent="0.25">
      <c r="A352" s="30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12"/>
      <c r="Q352" s="3"/>
      <c r="R352" s="3"/>
      <c r="S352" s="3"/>
      <c r="T352" s="3"/>
      <c r="U352" s="3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</row>
    <row r="353" spans="1:38" x14ac:dyDescent="0.25">
      <c r="A353" s="30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12"/>
      <c r="Q353" s="3"/>
      <c r="R353" s="3"/>
      <c r="S353" s="3"/>
      <c r="T353" s="3"/>
      <c r="U353" s="3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</row>
    <row r="354" spans="1:38" x14ac:dyDescent="0.25">
      <c r="A354" s="30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12"/>
      <c r="Q354" s="3"/>
      <c r="R354" s="3"/>
      <c r="S354" s="3"/>
      <c r="T354" s="3"/>
      <c r="U354" s="3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</row>
    <row r="355" spans="1:38" x14ac:dyDescent="0.25">
      <c r="A355" s="30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12"/>
      <c r="Q355" s="3"/>
      <c r="R355" s="3"/>
      <c r="S355" s="3"/>
      <c r="T355" s="3"/>
      <c r="U355" s="3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</row>
    <row r="356" spans="1:38" x14ac:dyDescent="0.25">
      <c r="A356" s="30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12"/>
      <c r="Q356" s="3"/>
      <c r="R356" s="3"/>
      <c r="S356" s="3"/>
      <c r="T356" s="3"/>
      <c r="U356" s="3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</row>
    <row r="357" spans="1:38" x14ac:dyDescent="0.25">
      <c r="A357" s="30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12"/>
      <c r="Q357" s="3"/>
      <c r="R357" s="3"/>
      <c r="S357" s="3"/>
      <c r="T357" s="3"/>
      <c r="U357" s="3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</row>
    <row r="358" spans="1:38" x14ac:dyDescent="0.25">
      <c r="A358" s="30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12"/>
      <c r="Q358" s="3"/>
      <c r="R358" s="3"/>
      <c r="S358" s="3"/>
      <c r="T358" s="3"/>
      <c r="U358" s="3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</row>
    <row r="359" spans="1:38" x14ac:dyDescent="0.25">
      <c r="A359" s="30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12"/>
      <c r="Q359" s="3"/>
      <c r="R359" s="3"/>
      <c r="S359" s="3"/>
      <c r="T359" s="3"/>
      <c r="U359" s="3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</row>
    <row r="360" spans="1:38" x14ac:dyDescent="0.25">
      <c r="A360" s="30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12"/>
      <c r="Q360" s="3"/>
      <c r="R360" s="3"/>
      <c r="S360" s="3"/>
      <c r="T360" s="3"/>
      <c r="U360" s="3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</row>
    <row r="361" spans="1:38" x14ac:dyDescent="0.25">
      <c r="A361" s="30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12"/>
      <c r="Q361" s="3"/>
      <c r="R361" s="3"/>
      <c r="S361" s="3"/>
      <c r="T361" s="3"/>
      <c r="U361" s="3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</row>
    <row r="362" spans="1:38" x14ac:dyDescent="0.25">
      <c r="A362" s="30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12"/>
      <c r="Q362" s="3"/>
      <c r="R362" s="3"/>
      <c r="S362" s="3"/>
      <c r="T362" s="3"/>
      <c r="U362" s="3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</row>
    <row r="363" spans="1:38" x14ac:dyDescent="0.25">
      <c r="A363" s="30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12"/>
      <c r="Q363" s="3"/>
      <c r="R363" s="3"/>
      <c r="S363" s="3"/>
      <c r="T363" s="3"/>
      <c r="U363" s="3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</row>
    <row r="364" spans="1:38" x14ac:dyDescent="0.25">
      <c r="A364" s="30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12"/>
      <c r="Q364" s="3"/>
      <c r="R364" s="3"/>
      <c r="S364" s="3"/>
      <c r="T364" s="3"/>
      <c r="U364" s="3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</row>
    <row r="365" spans="1:38" x14ac:dyDescent="0.25">
      <c r="A365" s="30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12"/>
      <c r="Q365" s="3"/>
      <c r="R365" s="3"/>
      <c r="S365" s="3"/>
      <c r="T365" s="3"/>
      <c r="U365" s="3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</row>
    <row r="366" spans="1:38" x14ac:dyDescent="0.25">
      <c r="A366" s="30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12"/>
      <c r="Q366" s="3"/>
      <c r="R366" s="3"/>
      <c r="S366" s="3"/>
      <c r="T366" s="3"/>
      <c r="U366" s="3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</row>
    <row r="367" spans="1:38" x14ac:dyDescent="0.25">
      <c r="A367" s="30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12"/>
      <c r="Q367" s="3"/>
      <c r="R367" s="3"/>
      <c r="S367" s="3"/>
      <c r="T367" s="3"/>
      <c r="U367" s="3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</row>
    <row r="368" spans="1:38" x14ac:dyDescent="0.25">
      <c r="A368" s="30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12"/>
      <c r="Q368" s="3"/>
      <c r="R368" s="3"/>
      <c r="S368" s="3"/>
      <c r="T368" s="3"/>
      <c r="U368" s="3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</row>
    <row r="369" spans="1:38" x14ac:dyDescent="0.25">
      <c r="A369" s="30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12"/>
      <c r="Q369" s="3"/>
      <c r="R369" s="3"/>
      <c r="S369" s="3"/>
      <c r="T369" s="3"/>
      <c r="U369" s="3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</row>
    <row r="370" spans="1:38" x14ac:dyDescent="0.25">
      <c r="A370" s="30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12"/>
      <c r="Q370" s="3"/>
      <c r="R370" s="3"/>
      <c r="S370" s="3"/>
      <c r="T370" s="3"/>
      <c r="U370" s="3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</row>
    <row r="371" spans="1:38" x14ac:dyDescent="0.25">
      <c r="A371" s="30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12"/>
      <c r="Q371" s="3"/>
      <c r="R371" s="3"/>
      <c r="S371" s="3"/>
      <c r="T371" s="3"/>
      <c r="U371" s="3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</row>
    <row r="372" spans="1:38" x14ac:dyDescent="0.25">
      <c r="A372" s="30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12"/>
      <c r="Q372" s="3"/>
      <c r="R372" s="3"/>
      <c r="S372" s="3"/>
      <c r="T372" s="3"/>
      <c r="U372" s="3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</row>
    <row r="373" spans="1:38" x14ac:dyDescent="0.25">
      <c r="A373" s="30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12"/>
      <c r="Q373" s="3"/>
      <c r="R373" s="3"/>
      <c r="S373" s="3"/>
      <c r="T373" s="3"/>
      <c r="U373" s="3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</row>
    <row r="374" spans="1:38" x14ac:dyDescent="0.25">
      <c r="A374" s="30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12"/>
      <c r="Q374" s="3"/>
      <c r="R374" s="3"/>
      <c r="S374" s="3"/>
      <c r="T374" s="3"/>
      <c r="U374" s="3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</row>
    <row r="375" spans="1:38" x14ac:dyDescent="0.25">
      <c r="A375" s="30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12"/>
      <c r="Q375" s="3"/>
      <c r="R375" s="3"/>
      <c r="S375" s="3"/>
      <c r="T375" s="3"/>
      <c r="U375" s="3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</row>
    <row r="376" spans="1:38" x14ac:dyDescent="0.25">
      <c r="A376" s="30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12"/>
      <c r="Q376" s="3"/>
      <c r="R376" s="3"/>
      <c r="S376" s="3"/>
      <c r="T376" s="3"/>
      <c r="U376" s="3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</row>
    <row r="377" spans="1:38" x14ac:dyDescent="0.25">
      <c r="A377" s="30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12"/>
      <c r="Q377" s="3"/>
      <c r="R377" s="3"/>
      <c r="S377" s="3"/>
      <c r="T377" s="3"/>
      <c r="U377" s="3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</row>
    <row r="378" spans="1:38" x14ac:dyDescent="0.25">
      <c r="A378" s="30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12"/>
      <c r="Q378" s="3"/>
      <c r="R378" s="3"/>
      <c r="S378" s="3"/>
      <c r="T378" s="3"/>
      <c r="U378" s="3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</row>
    <row r="379" spans="1:38" x14ac:dyDescent="0.25">
      <c r="A379" s="30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12"/>
      <c r="Q379" s="3"/>
      <c r="R379" s="3"/>
      <c r="S379" s="3"/>
      <c r="T379" s="3"/>
      <c r="U379" s="3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</row>
    <row r="380" spans="1:38" x14ac:dyDescent="0.25">
      <c r="A380" s="30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12"/>
      <c r="Q380" s="3"/>
      <c r="R380" s="3"/>
      <c r="S380" s="3"/>
      <c r="T380" s="3"/>
      <c r="U380" s="3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</row>
    <row r="381" spans="1:38" x14ac:dyDescent="0.25">
      <c r="A381" s="30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12"/>
      <c r="Q381" s="3"/>
      <c r="R381" s="3"/>
      <c r="S381" s="3"/>
      <c r="T381" s="3"/>
      <c r="U381" s="3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</row>
    <row r="382" spans="1:38" x14ac:dyDescent="0.25">
      <c r="A382" s="30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12"/>
      <c r="Q382" s="3"/>
      <c r="R382" s="3"/>
      <c r="S382" s="3"/>
      <c r="T382" s="3"/>
      <c r="U382" s="3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</row>
    <row r="383" spans="1:38" x14ac:dyDescent="0.25">
      <c r="A383" s="30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12"/>
      <c r="Q383" s="3"/>
      <c r="R383" s="3"/>
      <c r="S383" s="3"/>
      <c r="T383" s="3"/>
      <c r="U383" s="3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</row>
    <row r="384" spans="1:38" x14ac:dyDescent="0.25">
      <c r="A384" s="30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12"/>
      <c r="Q384" s="3"/>
      <c r="R384" s="3"/>
      <c r="S384" s="3"/>
      <c r="T384" s="3"/>
      <c r="U384" s="3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</row>
    <row r="385" spans="1:38" x14ac:dyDescent="0.25">
      <c r="A385" s="30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12"/>
      <c r="Q385" s="3"/>
      <c r="R385" s="3"/>
      <c r="S385" s="3"/>
      <c r="T385" s="3"/>
      <c r="U385" s="3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</row>
    <row r="386" spans="1:38" x14ac:dyDescent="0.25">
      <c r="A386" s="30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12"/>
      <c r="Q386" s="3"/>
      <c r="R386" s="3"/>
      <c r="S386" s="3"/>
      <c r="T386" s="3"/>
      <c r="U386" s="3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</row>
    <row r="387" spans="1:38" x14ac:dyDescent="0.25">
      <c r="A387" s="30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12"/>
      <c r="Q387" s="3"/>
      <c r="R387" s="3"/>
      <c r="S387" s="3"/>
      <c r="T387" s="3"/>
      <c r="U387" s="3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</row>
    <row r="388" spans="1:38" x14ac:dyDescent="0.25">
      <c r="A388" s="30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12"/>
      <c r="Q388" s="3"/>
      <c r="R388" s="3"/>
      <c r="S388" s="3"/>
      <c r="T388" s="3"/>
      <c r="U388" s="3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</row>
    <row r="389" spans="1:38" x14ac:dyDescent="0.25">
      <c r="A389" s="30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12"/>
      <c r="Q389" s="3"/>
      <c r="R389" s="3"/>
      <c r="S389" s="3"/>
      <c r="T389" s="3"/>
      <c r="U389" s="3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</row>
    <row r="390" spans="1:38" x14ac:dyDescent="0.25">
      <c r="A390" s="30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12"/>
      <c r="Q390" s="3"/>
      <c r="R390" s="3"/>
      <c r="S390" s="3"/>
      <c r="T390" s="3"/>
      <c r="U390" s="3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</row>
    <row r="391" spans="1:38" x14ac:dyDescent="0.25">
      <c r="A391" s="30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12"/>
      <c r="Q391" s="3"/>
      <c r="R391" s="3"/>
      <c r="S391" s="3"/>
      <c r="T391" s="3"/>
      <c r="U391" s="3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</row>
    <row r="392" spans="1:38" x14ac:dyDescent="0.25">
      <c r="A392" s="30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12"/>
      <c r="Q392" s="3"/>
      <c r="R392" s="3"/>
      <c r="S392" s="3"/>
      <c r="T392" s="3"/>
      <c r="U392" s="3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</row>
    <row r="393" spans="1:38" x14ac:dyDescent="0.25">
      <c r="A393" s="30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12"/>
      <c r="Q393" s="3"/>
      <c r="R393" s="3"/>
      <c r="S393" s="3"/>
      <c r="T393" s="3"/>
      <c r="U393" s="3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</row>
    <row r="394" spans="1:38" x14ac:dyDescent="0.25">
      <c r="A394" s="30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12"/>
      <c r="Q394" s="3"/>
      <c r="R394" s="3"/>
      <c r="S394" s="3"/>
      <c r="T394" s="3"/>
      <c r="U394" s="3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</row>
    <row r="395" spans="1:38" x14ac:dyDescent="0.25">
      <c r="A395" s="30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12"/>
      <c r="Q395" s="3"/>
      <c r="R395" s="3"/>
      <c r="S395" s="3"/>
      <c r="T395" s="3"/>
      <c r="U395" s="3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</row>
    <row r="396" spans="1:38" x14ac:dyDescent="0.25">
      <c r="A396" s="30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12"/>
      <c r="Q396" s="3"/>
      <c r="R396" s="3"/>
      <c r="S396" s="3"/>
      <c r="T396" s="3"/>
      <c r="U396" s="3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</row>
    <row r="397" spans="1:38" x14ac:dyDescent="0.25">
      <c r="A397" s="30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12"/>
      <c r="Q397" s="3"/>
      <c r="R397" s="3"/>
      <c r="S397" s="3"/>
      <c r="T397" s="3"/>
      <c r="U397" s="3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</row>
    <row r="398" spans="1:38" x14ac:dyDescent="0.25">
      <c r="A398" s="30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12"/>
      <c r="Q398" s="3"/>
      <c r="R398" s="3"/>
      <c r="S398" s="3"/>
      <c r="T398" s="3"/>
      <c r="U398" s="3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</row>
    <row r="399" spans="1:38" x14ac:dyDescent="0.25">
      <c r="A399" s="30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12"/>
      <c r="Q399" s="3"/>
      <c r="R399" s="3"/>
      <c r="S399" s="3"/>
      <c r="T399" s="3"/>
      <c r="U399" s="3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</row>
    <row r="400" spans="1:38" x14ac:dyDescent="0.25">
      <c r="A400" s="30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12"/>
      <c r="Q400" s="3"/>
      <c r="R400" s="3"/>
      <c r="S400" s="3"/>
      <c r="T400" s="3"/>
      <c r="U400" s="3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</row>
    <row r="401" spans="1:38" x14ac:dyDescent="0.25">
      <c r="A401" s="30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12"/>
      <c r="Q401" s="3"/>
      <c r="R401" s="3"/>
      <c r="S401" s="3"/>
      <c r="T401" s="3"/>
      <c r="U401" s="3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</row>
    <row r="402" spans="1:38" x14ac:dyDescent="0.25">
      <c r="A402" s="30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12"/>
      <c r="Q402" s="3"/>
      <c r="R402" s="3"/>
      <c r="S402" s="3"/>
      <c r="T402" s="3"/>
      <c r="U402" s="3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</row>
    <row r="403" spans="1:38" x14ac:dyDescent="0.25">
      <c r="A403" s="30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12"/>
      <c r="Q403" s="3"/>
      <c r="R403" s="3"/>
      <c r="S403" s="3"/>
      <c r="T403" s="3"/>
      <c r="U403" s="3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</row>
    <row r="404" spans="1:38" x14ac:dyDescent="0.25">
      <c r="A404" s="30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12"/>
      <c r="Q404" s="3"/>
      <c r="R404" s="3"/>
      <c r="S404" s="3"/>
      <c r="T404" s="3"/>
      <c r="U404" s="3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</row>
    <row r="405" spans="1:38" x14ac:dyDescent="0.25">
      <c r="A405" s="30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12"/>
      <c r="Q405" s="3"/>
      <c r="R405" s="3"/>
      <c r="S405" s="3"/>
      <c r="T405" s="3"/>
      <c r="U405" s="3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</row>
    <row r="406" spans="1:38" x14ac:dyDescent="0.25">
      <c r="A406" s="30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12"/>
      <c r="Q406" s="3"/>
      <c r="R406" s="3"/>
      <c r="S406" s="3"/>
      <c r="T406" s="3"/>
      <c r="U406" s="3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</row>
    <row r="407" spans="1:38" x14ac:dyDescent="0.25">
      <c r="A407" s="30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12"/>
      <c r="Q407" s="3"/>
      <c r="R407" s="3"/>
      <c r="S407" s="3"/>
      <c r="T407" s="3"/>
      <c r="U407" s="3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</row>
    <row r="408" spans="1:38" x14ac:dyDescent="0.25">
      <c r="A408" s="30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12"/>
      <c r="Q408" s="3"/>
      <c r="R408" s="3"/>
      <c r="S408" s="3"/>
      <c r="T408" s="3"/>
      <c r="U408" s="3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</row>
    <row r="409" spans="1:38" x14ac:dyDescent="0.25">
      <c r="A409" s="30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12"/>
      <c r="Q409" s="3"/>
      <c r="R409" s="3"/>
      <c r="S409" s="3"/>
      <c r="T409" s="3"/>
      <c r="U409" s="3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</row>
    <row r="410" spans="1:38" x14ac:dyDescent="0.25">
      <c r="A410" s="30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12"/>
      <c r="Q410" s="3"/>
      <c r="R410" s="3"/>
      <c r="S410" s="3"/>
      <c r="T410" s="3"/>
      <c r="U410" s="3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</row>
    <row r="411" spans="1:38" x14ac:dyDescent="0.25">
      <c r="A411" s="30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12"/>
      <c r="Q411" s="3"/>
      <c r="R411" s="3"/>
      <c r="S411" s="3"/>
      <c r="T411" s="3"/>
      <c r="U411" s="3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</row>
    <row r="412" spans="1:38" x14ac:dyDescent="0.25">
      <c r="A412" s="30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12"/>
      <c r="Q412" s="3"/>
      <c r="R412" s="3"/>
      <c r="S412" s="3"/>
      <c r="T412" s="3"/>
      <c r="U412" s="3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</row>
    <row r="413" spans="1:38" x14ac:dyDescent="0.25">
      <c r="A413" s="30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12"/>
      <c r="Q413" s="3"/>
      <c r="R413" s="3"/>
      <c r="S413" s="3"/>
      <c r="T413" s="3"/>
      <c r="U413" s="3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</row>
    <row r="414" spans="1:38" x14ac:dyDescent="0.25">
      <c r="A414" s="30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12"/>
      <c r="Q414" s="3"/>
      <c r="R414" s="3"/>
      <c r="S414" s="3"/>
      <c r="T414" s="3"/>
      <c r="U414" s="3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</row>
    <row r="415" spans="1:38" x14ac:dyDescent="0.25">
      <c r="A415" s="30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12"/>
      <c r="Q415" s="3"/>
      <c r="R415" s="3"/>
      <c r="S415" s="3"/>
      <c r="T415" s="3"/>
      <c r="U415" s="3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</row>
    <row r="416" spans="1:38" x14ac:dyDescent="0.25">
      <c r="A416" s="30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12"/>
      <c r="Q416" s="3"/>
      <c r="R416" s="3"/>
      <c r="S416" s="3"/>
      <c r="T416" s="3"/>
      <c r="U416" s="3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</row>
    <row r="417" spans="1:38" x14ac:dyDescent="0.25">
      <c r="A417" s="30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12"/>
      <c r="Q417" s="3"/>
      <c r="R417" s="3"/>
      <c r="S417" s="3"/>
      <c r="T417" s="3"/>
      <c r="U417" s="3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</row>
    <row r="418" spans="1:38" x14ac:dyDescent="0.25">
      <c r="A418" s="30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12"/>
      <c r="Q418" s="3"/>
      <c r="R418" s="3"/>
      <c r="S418" s="3"/>
      <c r="T418" s="3"/>
      <c r="U418" s="3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</row>
    <row r="419" spans="1:38" x14ac:dyDescent="0.25">
      <c r="A419" s="30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12"/>
      <c r="Q419" s="3"/>
      <c r="R419" s="3"/>
      <c r="S419" s="3"/>
      <c r="T419" s="3"/>
      <c r="U419" s="3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</row>
    <row r="420" spans="1:38" x14ac:dyDescent="0.25">
      <c r="A420" s="30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12"/>
      <c r="Q420" s="3"/>
      <c r="R420" s="3"/>
      <c r="S420" s="3"/>
      <c r="T420" s="3"/>
      <c r="U420" s="3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</row>
    <row r="421" spans="1:38" x14ac:dyDescent="0.25">
      <c r="A421" s="30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12"/>
      <c r="Q421" s="3"/>
      <c r="R421" s="3"/>
      <c r="S421" s="3"/>
      <c r="T421" s="3"/>
      <c r="U421" s="3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</row>
    <row r="422" spans="1:38" x14ac:dyDescent="0.25">
      <c r="A422" s="30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12"/>
      <c r="Q422" s="3"/>
      <c r="R422" s="3"/>
      <c r="S422" s="3"/>
      <c r="T422" s="3"/>
      <c r="U422" s="3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</row>
    <row r="423" spans="1:38" x14ac:dyDescent="0.25">
      <c r="A423" s="30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12"/>
      <c r="Q423" s="3"/>
      <c r="R423" s="3"/>
      <c r="S423" s="3"/>
      <c r="T423" s="3"/>
      <c r="U423" s="3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</row>
    <row r="424" spans="1:38" x14ac:dyDescent="0.25">
      <c r="A424" s="30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12"/>
      <c r="Q424" s="3"/>
      <c r="R424" s="3"/>
      <c r="S424" s="3"/>
      <c r="T424" s="3"/>
      <c r="U424" s="3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</row>
    <row r="425" spans="1:38" x14ac:dyDescent="0.25">
      <c r="A425" s="30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12"/>
      <c r="Q425" s="3"/>
      <c r="R425" s="3"/>
      <c r="S425" s="3"/>
      <c r="T425" s="3"/>
      <c r="U425" s="3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</row>
    <row r="426" spans="1:38" x14ac:dyDescent="0.25">
      <c r="A426" s="30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12"/>
      <c r="Q426" s="3"/>
      <c r="R426" s="3"/>
      <c r="S426" s="3"/>
      <c r="T426" s="3"/>
      <c r="U426" s="3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</row>
    <row r="427" spans="1:38" x14ac:dyDescent="0.25">
      <c r="A427" s="30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12"/>
      <c r="Q427" s="3"/>
      <c r="R427" s="3"/>
      <c r="S427" s="3"/>
      <c r="T427" s="3"/>
      <c r="U427" s="3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</row>
    <row r="428" spans="1:38" x14ac:dyDescent="0.25">
      <c r="A428" s="30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12"/>
      <c r="Q428" s="3"/>
      <c r="R428" s="3"/>
      <c r="S428" s="3"/>
      <c r="T428" s="3"/>
      <c r="U428" s="3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</row>
    <row r="429" spans="1:38" x14ac:dyDescent="0.25">
      <c r="A429" s="30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12"/>
      <c r="Q429" s="3"/>
      <c r="R429" s="3"/>
      <c r="S429" s="3"/>
      <c r="T429" s="3"/>
      <c r="U429" s="3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</row>
    <row r="430" spans="1:38" x14ac:dyDescent="0.25">
      <c r="A430" s="30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12"/>
      <c r="Q430" s="3"/>
      <c r="R430" s="3"/>
      <c r="S430" s="3"/>
      <c r="T430" s="3"/>
      <c r="U430" s="3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</row>
    <row r="431" spans="1:38" x14ac:dyDescent="0.25">
      <c r="A431" s="30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12"/>
      <c r="Q431" s="3"/>
      <c r="R431" s="3"/>
      <c r="S431" s="3"/>
      <c r="T431" s="3"/>
      <c r="U431" s="3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</row>
    <row r="432" spans="1:38" x14ac:dyDescent="0.25">
      <c r="A432" s="30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12"/>
      <c r="Q432" s="3"/>
      <c r="R432" s="3"/>
      <c r="S432" s="3"/>
      <c r="T432" s="3"/>
      <c r="U432" s="3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</row>
    <row r="433" spans="1:38" x14ac:dyDescent="0.25">
      <c r="A433" s="30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12"/>
      <c r="Q433" s="3"/>
      <c r="R433" s="3"/>
      <c r="S433" s="3"/>
      <c r="T433" s="3"/>
      <c r="U433" s="3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</row>
    <row r="434" spans="1:38" x14ac:dyDescent="0.25">
      <c r="A434" s="30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12"/>
      <c r="Q434" s="3"/>
      <c r="R434" s="3"/>
      <c r="S434" s="3"/>
      <c r="T434" s="3"/>
      <c r="U434" s="3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</row>
    <row r="435" spans="1:38" x14ac:dyDescent="0.25">
      <c r="A435" s="30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12"/>
      <c r="Q435" s="3"/>
      <c r="R435" s="3"/>
      <c r="S435" s="3"/>
      <c r="T435" s="3"/>
      <c r="U435" s="3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</row>
    <row r="436" spans="1:38" x14ac:dyDescent="0.25">
      <c r="A436" s="30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12"/>
      <c r="Q436" s="3"/>
      <c r="R436" s="3"/>
      <c r="S436" s="3"/>
      <c r="T436" s="3"/>
      <c r="U436" s="3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</row>
    <row r="437" spans="1:38" x14ac:dyDescent="0.25">
      <c r="A437" s="30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12"/>
      <c r="Q437" s="3"/>
      <c r="R437" s="3"/>
      <c r="S437" s="3"/>
      <c r="T437" s="3"/>
      <c r="U437" s="3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</row>
    <row r="438" spans="1:38" x14ac:dyDescent="0.25">
      <c r="A438" s="30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12"/>
      <c r="Q438" s="3"/>
      <c r="R438" s="3"/>
      <c r="S438" s="3"/>
      <c r="T438" s="3"/>
      <c r="U438" s="3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</row>
    <row r="439" spans="1:38" x14ac:dyDescent="0.25">
      <c r="A439" s="30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12"/>
      <c r="Q439" s="3"/>
      <c r="R439" s="3"/>
      <c r="S439" s="3"/>
      <c r="T439" s="3"/>
      <c r="U439" s="3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</row>
    <row r="440" spans="1:38" x14ac:dyDescent="0.25">
      <c r="A440" s="30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12"/>
      <c r="Q440" s="3"/>
      <c r="R440" s="3"/>
      <c r="S440" s="3"/>
      <c r="T440" s="3"/>
      <c r="U440" s="3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</row>
    <row r="441" spans="1:38" x14ac:dyDescent="0.25">
      <c r="A441" s="30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12"/>
      <c r="Q441" s="3"/>
      <c r="R441" s="3"/>
      <c r="S441" s="3"/>
      <c r="T441" s="3"/>
      <c r="U441" s="3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</row>
    <row r="442" spans="1:38" x14ac:dyDescent="0.25">
      <c r="A442" s="30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12"/>
      <c r="Q442" s="3"/>
      <c r="R442" s="3"/>
      <c r="S442" s="3"/>
      <c r="T442" s="3"/>
      <c r="U442" s="3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</row>
    <row r="443" spans="1:38" x14ac:dyDescent="0.25">
      <c r="A443" s="30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12"/>
      <c r="Q443" s="3"/>
      <c r="R443" s="3"/>
      <c r="S443" s="3"/>
      <c r="T443" s="3"/>
      <c r="U443" s="3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</row>
    <row r="444" spans="1:38" x14ac:dyDescent="0.25">
      <c r="A444" s="30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12"/>
      <c r="Q444" s="3"/>
      <c r="R444" s="3"/>
      <c r="S444" s="3"/>
      <c r="T444" s="3"/>
      <c r="U444" s="3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</row>
    <row r="445" spans="1:38" x14ac:dyDescent="0.25">
      <c r="A445" s="30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12"/>
      <c r="Q445" s="3"/>
      <c r="R445" s="3"/>
      <c r="S445" s="3"/>
      <c r="T445" s="3"/>
      <c r="U445" s="3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</row>
    <row r="446" spans="1:38" x14ac:dyDescent="0.25">
      <c r="A446" s="30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12"/>
      <c r="Q446" s="3"/>
      <c r="R446" s="3"/>
      <c r="S446" s="3"/>
      <c r="T446" s="3"/>
      <c r="U446" s="3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</row>
    <row r="447" spans="1:38" x14ac:dyDescent="0.25">
      <c r="A447" s="30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12"/>
      <c r="Q447" s="3"/>
      <c r="R447" s="3"/>
      <c r="S447" s="3"/>
      <c r="T447" s="3"/>
      <c r="U447" s="3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</row>
    <row r="448" spans="1:38" x14ac:dyDescent="0.25">
      <c r="A448" s="30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12"/>
      <c r="Q448" s="3"/>
      <c r="R448" s="3"/>
      <c r="S448" s="3"/>
      <c r="T448" s="3"/>
      <c r="U448" s="3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</row>
    <row r="449" spans="1:38" x14ac:dyDescent="0.25">
      <c r="A449" s="30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12"/>
      <c r="Q449" s="3"/>
      <c r="R449" s="3"/>
      <c r="S449" s="3"/>
      <c r="T449" s="3"/>
      <c r="U449" s="3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</row>
    <row r="450" spans="1:38" x14ac:dyDescent="0.25">
      <c r="A450" s="30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12"/>
      <c r="Q450" s="3"/>
      <c r="R450" s="3"/>
      <c r="S450" s="3"/>
      <c r="T450" s="3"/>
      <c r="U450" s="3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</row>
    <row r="451" spans="1:38" x14ac:dyDescent="0.25">
      <c r="A451" s="30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12"/>
      <c r="Q451" s="3"/>
      <c r="R451" s="3"/>
      <c r="S451" s="3"/>
      <c r="T451" s="3"/>
      <c r="U451" s="3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</row>
    <row r="452" spans="1:38" x14ac:dyDescent="0.25">
      <c r="A452" s="30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12"/>
      <c r="Q452" s="3"/>
      <c r="R452" s="3"/>
      <c r="S452" s="3"/>
      <c r="T452" s="3"/>
      <c r="U452" s="3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</row>
    <row r="453" spans="1:38" x14ac:dyDescent="0.25">
      <c r="A453" s="30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12"/>
      <c r="Q453" s="3"/>
      <c r="R453" s="3"/>
      <c r="S453" s="3"/>
      <c r="T453" s="3"/>
      <c r="U453" s="3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</row>
    <row r="454" spans="1:38" x14ac:dyDescent="0.25">
      <c r="A454" s="30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12"/>
      <c r="Q454" s="3"/>
      <c r="R454" s="3"/>
      <c r="S454" s="3"/>
      <c r="T454" s="3"/>
      <c r="U454" s="3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</row>
    <row r="455" spans="1:38" x14ac:dyDescent="0.25">
      <c r="A455" s="30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12"/>
      <c r="Q455" s="3"/>
      <c r="R455" s="3"/>
      <c r="S455" s="3"/>
      <c r="T455" s="3"/>
      <c r="U455" s="3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</row>
    <row r="456" spans="1:38" x14ac:dyDescent="0.25">
      <c r="A456" s="30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12"/>
      <c r="Q456" s="3"/>
      <c r="R456" s="3"/>
      <c r="S456" s="3"/>
      <c r="T456" s="3"/>
      <c r="U456" s="3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</row>
    <row r="457" spans="1:38" x14ac:dyDescent="0.25">
      <c r="A457" s="30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12"/>
      <c r="Q457" s="3"/>
      <c r="R457" s="3"/>
      <c r="S457" s="3"/>
      <c r="T457" s="3"/>
      <c r="U457" s="3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</row>
    <row r="458" spans="1:38" x14ac:dyDescent="0.25">
      <c r="A458" s="30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12"/>
      <c r="Q458" s="3"/>
      <c r="R458" s="3"/>
      <c r="S458" s="3"/>
      <c r="T458" s="3"/>
      <c r="U458" s="3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</row>
    <row r="459" spans="1:38" x14ac:dyDescent="0.25">
      <c r="A459" s="30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12"/>
      <c r="Q459" s="3"/>
      <c r="R459" s="3"/>
      <c r="S459" s="3"/>
      <c r="T459" s="3"/>
      <c r="U459" s="3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</row>
    <row r="460" spans="1:38" x14ac:dyDescent="0.25">
      <c r="A460" s="30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12"/>
      <c r="Q460" s="3"/>
      <c r="R460" s="3"/>
      <c r="S460" s="3"/>
      <c r="T460" s="3"/>
      <c r="U460" s="3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</row>
    <row r="461" spans="1:38" x14ac:dyDescent="0.25">
      <c r="A461" s="30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12"/>
      <c r="Q461" s="3"/>
      <c r="R461" s="3"/>
      <c r="S461" s="3"/>
      <c r="T461" s="3"/>
      <c r="U461" s="3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</row>
    <row r="462" spans="1:38" x14ac:dyDescent="0.25">
      <c r="A462" s="30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12"/>
      <c r="Q462" s="3"/>
      <c r="R462" s="3"/>
      <c r="S462" s="3"/>
      <c r="T462" s="3"/>
      <c r="U462" s="3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</row>
    <row r="463" spans="1:38" x14ac:dyDescent="0.25">
      <c r="A463" s="30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12"/>
      <c r="Q463" s="3"/>
      <c r="R463" s="3"/>
      <c r="S463" s="3"/>
      <c r="T463" s="3"/>
      <c r="U463" s="3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</row>
    <row r="464" spans="1:38" x14ac:dyDescent="0.25">
      <c r="A464" s="30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12"/>
      <c r="Q464" s="3"/>
      <c r="R464" s="3"/>
      <c r="S464" s="3"/>
      <c r="T464" s="3"/>
      <c r="U464" s="3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</row>
    <row r="465" spans="1:38" x14ac:dyDescent="0.25">
      <c r="A465" s="30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12"/>
      <c r="Q465" s="3"/>
      <c r="R465" s="3"/>
      <c r="S465" s="3"/>
      <c r="T465" s="3"/>
      <c r="U465" s="3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</row>
    <row r="466" spans="1:38" x14ac:dyDescent="0.25">
      <c r="A466" s="30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12"/>
      <c r="Q466" s="3"/>
      <c r="R466" s="3"/>
      <c r="S466" s="3"/>
      <c r="T466" s="3"/>
      <c r="U466" s="3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</row>
    <row r="467" spans="1:38" x14ac:dyDescent="0.25">
      <c r="A467" s="30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12"/>
      <c r="Q467" s="3"/>
      <c r="R467" s="3"/>
      <c r="S467" s="3"/>
      <c r="T467" s="3"/>
      <c r="U467" s="3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</row>
    <row r="468" spans="1:38" x14ac:dyDescent="0.25">
      <c r="A468" s="30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12"/>
      <c r="Q468" s="3"/>
      <c r="R468" s="3"/>
      <c r="S468" s="3"/>
      <c r="T468" s="3"/>
      <c r="U468" s="3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</row>
    <row r="469" spans="1:38" x14ac:dyDescent="0.25">
      <c r="A469" s="30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12"/>
      <c r="Q469" s="3"/>
      <c r="R469" s="3"/>
      <c r="S469" s="3"/>
      <c r="T469" s="3"/>
      <c r="U469" s="3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</row>
    <row r="470" spans="1:38" x14ac:dyDescent="0.25">
      <c r="A470" s="30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12"/>
      <c r="Q470" s="3"/>
      <c r="R470" s="3"/>
      <c r="S470" s="3"/>
      <c r="T470" s="3"/>
      <c r="U470" s="3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</row>
    <row r="471" spans="1:38" x14ac:dyDescent="0.25">
      <c r="A471" s="30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12"/>
      <c r="Q471" s="3"/>
      <c r="R471" s="3"/>
      <c r="S471" s="3"/>
      <c r="T471" s="3"/>
      <c r="U471" s="3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</row>
    <row r="472" spans="1:38" x14ac:dyDescent="0.25">
      <c r="A472" s="30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12"/>
      <c r="Q472" s="3"/>
      <c r="R472" s="3"/>
      <c r="S472" s="3"/>
      <c r="T472" s="3"/>
      <c r="U472" s="3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</row>
    <row r="473" spans="1:38" x14ac:dyDescent="0.25">
      <c r="A473" s="30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12"/>
      <c r="Q473" s="3"/>
      <c r="R473" s="3"/>
      <c r="S473" s="3"/>
      <c r="T473" s="3"/>
      <c r="U473" s="3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</row>
    <row r="474" spans="1:38" x14ac:dyDescent="0.25">
      <c r="A474" s="30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12"/>
      <c r="Q474" s="3"/>
      <c r="R474" s="3"/>
      <c r="S474" s="3"/>
      <c r="T474" s="3"/>
      <c r="U474" s="3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</row>
    <row r="475" spans="1:38" x14ac:dyDescent="0.25">
      <c r="A475" s="30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12"/>
      <c r="Q475" s="3"/>
      <c r="R475" s="3"/>
      <c r="S475" s="3"/>
      <c r="T475" s="3"/>
      <c r="U475" s="3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</row>
    <row r="476" spans="1:38" x14ac:dyDescent="0.25">
      <c r="A476" s="30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12"/>
      <c r="Q476" s="3"/>
      <c r="R476" s="3"/>
      <c r="S476" s="3"/>
      <c r="T476" s="3"/>
      <c r="U476" s="3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</row>
    <row r="477" spans="1:38" x14ac:dyDescent="0.25">
      <c r="A477" s="30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12"/>
      <c r="Q477" s="3"/>
      <c r="R477" s="3"/>
      <c r="S477" s="3"/>
      <c r="T477" s="3"/>
      <c r="U477" s="3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</row>
    <row r="478" spans="1:38" x14ac:dyDescent="0.25">
      <c r="A478" s="30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12"/>
      <c r="Q478" s="3"/>
      <c r="R478" s="3"/>
      <c r="S478" s="3"/>
      <c r="T478" s="3"/>
      <c r="U478" s="3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</row>
    <row r="479" spans="1:38" x14ac:dyDescent="0.25">
      <c r="A479" s="30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12"/>
      <c r="Q479" s="3"/>
      <c r="R479" s="3"/>
      <c r="S479" s="3"/>
      <c r="T479" s="3"/>
      <c r="U479" s="3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</row>
    <row r="480" spans="1:38" x14ac:dyDescent="0.25">
      <c r="A480" s="30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12"/>
      <c r="Q480" s="3"/>
      <c r="R480" s="3"/>
      <c r="S480" s="3"/>
      <c r="T480" s="3"/>
      <c r="U480" s="3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</row>
    <row r="481" spans="1:38" x14ac:dyDescent="0.25">
      <c r="A481" s="30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12"/>
      <c r="Q481" s="3"/>
      <c r="R481" s="3"/>
      <c r="S481" s="3"/>
      <c r="T481" s="3"/>
      <c r="U481" s="3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</row>
    <row r="482" spans="1:38" x14ac:dyDescent="0.25">
      <c r="A482" s="30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12"/>
      <c r="Q482" s="3"/>
      <c r="R482" s="3"/>
      <c r="S482" s="3"/>
      <c r="T482" s="3"/>
      <c r="U482" s="3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</row>
    <row r="483" spans="1:38" x14ac:dyDescent="0.25">
      <c r="A483" s="30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12"/>
      <c r="Q483" s="3"/>
      <c r="R483" s="3"/>
      <c r="S483" s="3"/>
      <c r="T483" s="3"/>
      <c r="U483" s="3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</row>
    <row r="484" spans="1:38" x14ac:dyDescent="0.25">
      <c r="A484" s="30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12"/>
      <c r="Q484" s="3"/>
      <c r="R484" s="3"/>
      <c r="S484" s="3"/>
      <c r="T484" s="3"/>
      <c r="U484" s="3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</row>
    <row r="485" spans="1:38" x14ac:dyDescent="0.25">
      <c r="A485" s="30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12"/>
      <c r="Q485" s="3"/>
      <c r="R485" s="3"/>
      <c r="S485" s="3"/>
      <c r="T485" s="3"/>
      <c r="U485" s="3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</row>
    <row r="486" spans="1:38" x14ac:dyDescent="0.25">
      <c r="A486" s="30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12"/>
      <c r="Q486" s="3"/>
      <c r="R486" s="3"/>
      <c r="S486" s="3"/>
      <c r="T486" s="3"/>
      <c r="U486" s="3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</row>
    <row r="487" spans="1:38" x14ac:dyDescent="0.25">
      <c r="A487" s="30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12"/>
      <c r="Q487" s="3"/>
      <c r="R487" s="3"/>
      <c r="S487" s="3"/>
      <c r="T487" s="3"/>
      <c r="U487" s="3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</row>
    <row r="488" spans="1:38" x14ac:dyDescent="0.25">
      <c r="A488" s="30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12"/>
      <c r="Q488" s="3"/>
      <c r="R488" s="3"/>
      <c r="S488" s="3"/>
      <c r="T488" s="3"/>
      <c r="U488" s="3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</row>
    <row r="489" spans="1:38" x14ac:dyDescent="0.25">
      <c r="A489" s="30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12"/>
      <c r="Q489" s="3"/>
      <c r="R489" s="3"/>
      <c r="S489" s="3"/>
      <c r="T489" s="3"/>
      <c r="U489" s="3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</row>
    <row r="490" spans="1:38" x14ac:dyDescent="0.25">
      <c r="A490" s="30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12"/>
      <c r="Q490" s="3"/>
      <c r="R490" s="3"/>
      <c r="S490" s="3"/>
      <c r="T490" s="3"/>
      <c r="U490" s="3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</row>
    <row r="491" spans="1:38" x14ac:dyDescent="0.25">
      <c r="A491" s="30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12"/>
      <c r="Q491" s="3"/>
      <c r="R491" s="3"/>
      <c r="S491" s="3"/>
      <c r="T491" s="3"/>
      <c r="U491" s="3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</row>
    <row r="492" spans="1:38" x14ac:dyDescent="0.25">
      <c r="A492" s="30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12"/>
      <c r="Q492" s="3"/>
      <c r="R492" s="3"/>
      <c r="S492" s="3"/>
      <c r="T492" s="3"/>
      <c r="U492" s="3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</row>
    <row r="493" spans="1:38" x14ac:dyDescent="0.25">
      <c r="A493" s="30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12"/>
      <c r="Q493" s="3"/>
      <c r="R493" s="3"/>
      <c r="S493" s="3"/>
      <c r="T493" s="3"/>
      <c r="U493" s="3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</row>
    <row r="494" spans="1:38" x14ac:dyDescent="0.25">
      <c r="A494" s="30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12"/>
      <c r="Q494" s="3"/>
      <c r="R494" s="3"/>
      <c r="S494" s="3"/>
      <c r="T494" s="3"/>
      <c r="U494" s="3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</row>
    <row r="495" spans="1:38" x14ac:dyDescent="0.25">
      <c r="A495" s="30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12"/>
      <c r="Q495" s="3"/>
      <c r="R495" s="3"/>
      <c r="S495" s="3"/>
      <c r="T495" s="3"/>
      <c r="U495" s="3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</row>
    <row r="496" spans="1:38" x14ac:dyDescent="0.25">
      <c r="A496" s="30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12"/>
      <c r="Q496" s="3"/>
      <c r="R496" s="3"/>
      <c r="S496" s="3"/>
      <c r="T496" s="3"/>
      <c r="U496" s="3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</row>
    <row r="497" spans="1:38" x14ac:dyDescent="0.25">
      <c r="A497" s="30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12"/>
      <c r="Q497" s="3"/>
      <c r="R497" s="3"/>
      <c r="S497" s="3"/>
      <c r="T497" s="3"/>
      <c r="U497" s="3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</row>
    <row r="498" spans="1:38" x14ac:dyDescent="0.25">
      <c r="A498" s="30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12"/>
      <c r="Q498" s="3"/>
      <c r="R498" s="3"/>
      <c r="S498" s="3"/>
      <c r="T498" s="3"/>
      <c r="U498" s="3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</row>
    <row r="499" spans="1:38" x14ac:dyDescent="0.25">
      <c r="A499" s="30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12"/>
      <c r="Q499" s="3"/>
      <c r="R499" s="3"/>
      <c r="S499" s="3"/>
      <c r="T499" s="3"/>
      <c r="U499" s="3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</row>
    <row r="500" spans="1:38" x14ac:dyDescent="0.25">
      <c r="A500" s="30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12"/>
      <c r="Q500" s="3"/>
      <c r="R500" s="3"/>
      <c r="S500" s="3"/>
      <c r="T500" s="3"/>
      <c r="U500" s="3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</row>
    <row r="501" spans="1:38" x14ac:dyDescent="0.25">
      <c r="A501" s="30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12"/>
      <c r="Q501" s="3"/>
      <c r="R501" s="3"/>
      <c r="S501" s="3"/>
      <c r="T501" s="3"/>
      <c r="U501" s="3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</row>
    <row r="502" spans="1:38" x14ac:dyDescent="0.25">
      <c r="A502" s="30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12"/>
      <c r="Q502" s="3"/>
      <c r="R502" s="3"/>
      <c r="S502" s="3"/>
      <c r="T502" s="3"/>
      <c r="U502" s="3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</row>
    <row r="503" spans="1:38" x14ac:dyDescent="0.25">
      <c r="A503" s="30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12"/>
      <c r="Q503" s="3"/>
      <c r="R503" s="3"/>
      <c r="S503" s="3"/>
      <c r="T503" s="3"/>
      <c r="U503" s="3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</row>
    <row r="504" spans="1:38" x14ac:dyDescent="0.25">
      <c r="A504" s="30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12"/>
      <c r="Q504" s="3"/>
      <c r="R504" s="3"/>
      <c r="S504" s="3"/>
      <c r="T504" s="3"/>
      <c r="U504" s="3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</row>
    <row r="505" spans="1:38" x14ac:dyDescent="0.25">
      <c r="A505" s="30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12"/>
      <c r="Q505" s="3"/>
      <c r="R505" s="3"/>
      <c r="S505" s="3"/>
      <c r="T505" s="3"/>
      <c r="U505" s="3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</row>
    <row r="506" spans="1:38" x14ac:dyDescent="0.25">
      <c r="A506" s="30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12"/>
      <c r="Q506" s="3"/>
      <c r="R506" s="3"/>
      <c r="S506" s="3"/>
      <c r="T506" s="3"/>
      <c r="U506" s="3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</row>
    <row r="507" spans="1:38" x14ac:dyDescent="0.25">
      <c r="A507" s="30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12"/>
      <c r="Q507" s="3"/>
      <c r="R507" s="3"/>
      <c r="S507" s="3"/>
      <c r="T507" s="3"/>
      <c r="U507" s="3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</row>
    <row r="508" spans="1:38" x14ac:dyDescent="0.25">
      <c r="A508" s="30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12"/>
      <c r="Q508" s="3"/>
      <c r="R508" s="3"/>
      <c r="S508" s="3"/>
      <c r="T508" s="3"/>
      <c r="U508" s="3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</row>
    <row r="509" spans="1:38" x14ac:dyDescent="0.25">
      <c r="A509" s="30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12"/>
      <c r="Q509" s="3"/>
      <c r="R509" s="3"/>
      <c r="S509" s="3"/>
      <c r="T509" s="3"/>
      <c r="U509" s="3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</row>
    <row r="510" spans="1:38" x14ac:dyDescent="0.25">
      <c r="A510" s="30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12"/>
      <c r="Q510" s="3"/>
      <c r="R510" s="3"/>
      <c r="S510" s="3"/>
      <c r="T510" s="3"/>
      <c r="U510" s="3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</row>
    <row r="511" spans="1:38" x14ac:dyDescent="0.25">
      <c r="A511" s="30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12"/>
      <c r="Q511" s="3"/>
      <c r="R511" s="3"/>
      <c r="S511" s="3"/>
      <c r="T511" s="3"/>
      <c r="U511" s="3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</row>
    <row r="512" spans="1:38" x14ac:dyDescent="0.25">
      <c r="A512" s="30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12"/>
      <c r="Q512" s="3"/>
      <c r="R512" s="3"/>
      <c r="S512" s="3"/>
      <c r="T512" s="3"/>
      <c r="U512" s="3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</row>
    <row r="513" spans="1:38" x14ac:dyDescent="0.25">
      <c r="A513" s="30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12"/>
      <c r="Q513" s="3"/>
      <c r="R513" s="3"/>
      <c r="S513" s="3"/>
      <c r="T513" s="3"/>
      <c r="U513" s="3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</row>
    <row r="514" spans="1:38" x14ac:dyDescent="0.25">
      <c r="A514" s="30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12"/>
      <c r="Q514" s="3"/>
      <c r="R514" s="3"/>
      <c r="S514" s="3"/>
      <c r="T514" s="3"/>
      <c r="U514" s="3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</row>
    <row r="515" spans="1:38" x14ac:dyDescent="0.25">
      <c r="A515" s="30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12"/>
      <c r="Q515" s="3"/>
      <c r="R515" s="3"/>
      <c r="S515" s="3"/>
      <c r="T515" s="3"/>
      <c r="U515" s="3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</row>
    <row r="516" spans="1:38" x14ac:dyDescent="0.25">
      <c r="A516" s="30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12"/>
      <c r="Q516" s="3"/>
      <c r="R516" s="3"/>
      <c r="S516" s="3"/>
      <c r="T516" s="3"/>
      <c r="U516" s="3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</row>
    <row r="517" spans="1:38" x14ac:dyDescent="0.25">
      <c r="A517" s="30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12"/>
      <c r="Q517" s="3"/>
      <c r="R517" s="3"/>
      <c r="S517" s="3"/>
      <c r="T517" s="3"/>
      <c r="U517" s="3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</row>
    <row r="518" spans="1:38" x14ac:dyDescent="0.25">
      <c r="A518" s="30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12"/>
      <c r="Q518" s="3"/>
      <c r="R518" s="3"/>
      <c r="S518" s="3"/>
      <c r="T518" s="3"/>
      <c r="U518" s="3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</row>
    <row r="519" spans="1:38" x14ac:dyDescent="0.25">
      <c r="A519" s="30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12"/>
      <c r="Q519" s="3"/>
      <c r="R519" s="3"/>
      <c r="S519" s="3"/>
      <c r="T519" s="3"/>
      <c r="U519" s="3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</row>
    <row r="520" spans="1:38" x14ac:dyDescent="0.25">
      <c r="A520" s="30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12"/>
      <c r="Q520" s="3"/>
      <c r="R520" s="3"/>
      <c r="S520" s="3"/>
      <c r="T520" s="3"/>
      <c r="U520" s="3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</row>
    <row r="521" spans="1:38" x14ac:dyDescent="0.25">
      <c r="A521" s="30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12"/>
      <c r="Q521" s="3"/>
      <c r="R521" s="3"/>
      <c r="S521" s="3"/>
      <c r="T521" s="3"/>
      <c r="U521" s="3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</row>
    <row r="522" spans="1:38" x14ac:dyDescent="0.25">
      <c r="A522" s="30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12"/>
      <c r="Q522" s="3"/>
      <c r="R522" s="3"/>
      <c r="S522" s="3"/>
      <c r="T522" s="3"/>
      <c r="U522" s="3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</row>
    <row r="523" spans="1:38" x14ac:dyDescent="0.25">
      <c r="A523" s="30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12"/>
      <c r="Q523" s="3"/>
      <c r="R523" s="3"/>
      <c r="S523" s="3"/>
      <c r="T523" s="3"/>
      <c r="U523" s="3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</row>
    <row r="524" spans="1:38" x14ac:dyDescent="0.25">
      <c r="A524" s="30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12"/>
      <c r="Q524" s="3"/>
      <c r="R524" s="3"/>
      <c r="S524" s="3"/>
      <c r="T524" s="3"/>
      <c r="U524" s="3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</row>
    <row r="525" spans="1:38" x14ac:dyDescent="0.25">
      <c r="A525" s="30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12"/>
      <c r="Q525" s="3"/>
      <c r="R525" s="3"/>
      <c r="S525" s="3"/>
      <c r="T525" s="3"/>
      <c r="U525" s="3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</row>
    <row r="526" spans="1:38" x14ac:dyDescent="0.25">
      <c r="A526" s="30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12"/>
      <c r="Q526" s="3"/>
      <c r="R526" s="3"/>
      <c r="S526" s="3"/>
      <c r="T526" s="3"/>
      <c r="U526" s="3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</row>
    <row r="527" spans="1:38" x14ac:dyDescent="0.25">
      <c r="A527" s="30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12"/>
      <c r="Q527" s="3"/>
      <c r="R527" s="3"/>
      <c r="S527" s="3"/>
      <c r="T527" s="3"/>
      <c r="U527" s="3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</row>
    <row r="528" spans="1:38" x14ac:dyDescent="0.25">
      <c r="A528" s="30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12"/>
      <c r="Q528" s="3"/>
      <c r="R528" s="3"/>
      <c r="S528" s="3"/>
      <c r="T528" s="3"/>
      <c r="U528" s="3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</row>
    <row r="529" spans="1:38" x14ac:dyDescent="0.25">
      <c r="A529" s="30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12"/>
      <c r="Q529" s="3"/>
      <c r="R529" s="3"/>
      <c r="S529" s="3"/>
      <c r="T529" s="3"/>
      <c r="U529" s="3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</row>
    <row r="530" spans="1:38" x14ac:dyDescent="0.25">
      <c r="A530" s="30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12"/>
      <c r="Q530" s="3"/>
      <c r="R530" s="3"/>
      <c r="S530" s="3"/>
      <c r="T530" s="3"/>
      <c r="U530" s="3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</row>
    <row r="531" spans="1:38" x14ac:dyDescent="0.25">
      <c r="A531" s="30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12"/>
      <c r="Q531" s="3"/>
      <c r="R531" s="3"/>
      <c r="S531" s="3"/>
      <c r="T531" s="3"/>
      <c r="U531" s="3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</row>
    <row r="532" spans="1:38" x14ac:dyDescent="0.25">
      <c r="A532" s="30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12"/>
      <c r="Q532" s="3"/>
      <c r="R532" s="3"/>
      <c r="S532" s="3"/>
      <c r="T532" s="3"/>
      <c r="U532" s="3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</row>
    <row r="533" spans="1:38" x14ac:dyDescent="0.25">
      <c r="A533" s="30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12"/>
      <c r="Q533" s="3"/>
      <c r="R533" s="3"/>
      <c r="S533" s="3"/>
      <c r="T533" s="3"/>
      <c r="U533" s="3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</row>
    <row r="534" spans="1:38" x14ac:dyDescent="0.25">
      <c r="A534" s="30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12"/>
      <c r="Q534" s="3"/>
      <c r="R534" s="3"/>
      <c r="S534" s="3"/>
      <c r="T534" s="3"/>
      <c r="U534" s="3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</row>
    <row r="535" spans="1:38" x14ac:dyDescent="0.25">
      <c r="A535" s="30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12"/>
      <c r="Q535" s="3"/>
      <c r="R535" s="3"/>
      <c r="S535" s="3"/>
      <c r="T535" s="3"/>
      <c r="U535" s="3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</row>
    <row r="536" spans="1:38" x14ac:dyDescent="0.25">
      <c r="A536" s="30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12"/>
      <c r="Q536" s="3"/>
      <c r="R536" s="3"/>
      <c r="S536" s="3"/>
      <c r="T536" s="3"/>
      <c r="U536" s="3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</row>
    <row r="537" spans="1:38" x14ac:dyDescent="0.25">
      <c r="A537" s="30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12"/>
      <c r="Q537" s="3"/>
      <c r="R537" s="3"/>
      <c r="S537" s="3"/>
      <c r="T537" s="3"/>
      <c r="U537" s="3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</row>
    <row r="538" spans="1:38" x14ac:dyDescent="0.25">
      <c r="A538" s="30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12"/>
      <c r="Q538" s="3"/>
      <c r="R538" s="3"/>
      <c r="S538" s="3"/>
      <c r="T538" s="3"/>
      <c r="U538" s="3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</row>
    <row r="539" spans="1:38" x14ac:dyDescent="0.25">
      <c r="A539" s="30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12"/>
      <c r="Q539" s="3"/>
      <c r="R539" s="3"/>
      <c r="S539" s="3"/>
      <c r="T539" s="3"/>
      <c r="U539" s="3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</row>
    <row r="540" spans="1:38" x14ac:dyDescent="0.25">
      <c r="A540" s="30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12"/>
      <c r="Q540" s="3"/>
      <c r="R540" s="3"/>
      <c r="S540" s="3"/>
      <c r="T540" s="3"/>
      <c r="U540" s="3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</row>
    <row r="541" spans="1:38" x14ac:dyDescent="0.25">
      <c r="A541" s="30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12"/>
      <c r="Q541" s="3"/>
      <c r="R541" s="3"/>
      <c r="S541" s="3"/>
      <c r="T541" s="3"/>
      <c r="U541" s="3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</row>
    <row r="542" spans="1:38" x14ac:dyDescent="0.25">
      <c r="A542" s="30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12"/>
      <c r="Q542" s="3"/>
      <c r="R542" s="3"/>
      <c r="S542" s="3"/>
      <c r="T542" s="3"/>
      <c r="U542" s="3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</row>
    <row r="543" spans="1:38" x14ac:dyDescent="0.25">
      <c r="A543" s="30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12"/>
      <c r="Q543" s="3"/>
      <c r="R543" s="3"/>
      <c r="S543" s="3"/>
      <c r="T543" s="3"/>
      <c r="U543" s="3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</row>
    <row r="544" spans="1:38" x14ac:dyDescent="0.25">
      <c r="A544" s="30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12"/>
      <c r="Q544" s="3"/>
      <c r="R544" s="3"/>
      <c r="S544" s="3"/>
      <c r="T544" s="3"/>
      <c r="U544" s="3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</row>
    <row r="545" spans="1:38" x14ac:dyDescent="0.25">
      <c r="A545" s="30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12"/>
      <c r="Q545" s="3"/>
      <c r="R545" s="3"/>
      <c r="S545" s="3"/>
      <c r="T545" s="3"/>
      <c r="U545" s="3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</row>
    <row r="546" spans="1:38" x14ac:dyDescent="0.25">
      <c r="A546" s="30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12"/>
      <c r="Q546" s="3"/>
      <c r="R546" s="3"/>
      <c r="S546" s="3"/>
      <c r="T546" s="3"/>
      <c r="U546" s="3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</row>
    <row r="547" spans="1:38" x14ac:dyDescent="0.25">
      <c r="A547" s="30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12"/>
      <c r="Q547" s="3"/>
      <c r="R547" s="3"/>
      <c r="S547" s="3"/>
      <c r="T547" s="3"/>
      <c r="U547" s="3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</row>
    <row r="548" spans="1:38" x14ac:dyDescent="0.25">
      <c r="A548" s="30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12"/>
      <c r="Q548" s="3"/>
      <c r="R548" s="3"/>
      <c r="S548" s="3"/>
      <c r="T548" s="3"/>
      <c r="U548" s="3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</row>
    <row r="549" spans="1:38" x14ac:dyDescent="0.25">
      <c r="A549" s="30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12"/>
      <c r="Q549" s="3"/>
      <c r="R549" s="3"/>
      <c r="S549" s="3"/>
      <c r="T549" s="3"/>
      <c r="U549" s="3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</row>
    <row r="550" spans="1:38" x14ac:dyDescent="0.25">
      <c r="A550" s="30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12"/>
      <c r="Q550" s="3"/>
      <c r="R550" s="3"/>
      <c r="S550" s="3"/>
      <c r="T550" s="3"/>
      <c r="U550" s="3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</row>
    <row r="551" spans="1:38" x14ac:dyDescent="0.25">
      <c r="A551" s="30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12"/>
      <c r="Q551" s="3"/>
      <c r="R551" s="3"/>
      <c r="S551" s="3"/>
      <c r="T551" s="3"/>
      <c r="U551" s="3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</row>
    <row r="552" spans="1:38" x14ac:dyDescent="0.25">
      <c r="A552" s="30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12"/>
      <c r="Q552" s="3"/>
      <c r="R552" s="3"/>
      <c r="S552" s="3"/>
      <c r="T552" s="3"/>
      <c r="U552" s="3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</row>
    <row r="553" spans="1:38" x14ac:dyDescent="0.25">
      <c r="A553" s="30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12"/>
      <c r="Q553" s="3"/>
      <c r="R553" s="3"/>
      <c r="S553" s="3"/>
      <c r="T553" s="3"/>
      <c r="U553" s="3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</row>
    <row r="554" spans="1:38" x14ac:dyDescent="0.25">
      <c r="A554" s="30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12"/>
      <c r="Q554" s="3"/>
      <c r="R554" s="3"/>
      <c r="S554" s="3"/>
      <c r="T554" s="3"/>
      <c r="U554" s="3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</row>
    <row r="555" spans="1:38" x14ac:dyDescent="0.25">
      <c r="A555" s="30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12"/>
      <c r="Q555" s="3"/>
      <c r="R555" s="3"/>
      <c r="S555" s="3"/>
      <c r="T555" s="3"/>
      <c r="U555" s="3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</row>
    <row r="556" spans="1:38" x14ac:dyDescent="0.25">
      <c r="A556" s="30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12"/>
      <c r="Q556" s="3"/>
      <c r="R556" s="3"/>
      <c r="S556" s="3"/>
      <c r="T556" s="3"/>
      <c r="U556" s="3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</row>
    <row r="557" spans="1:38" x14ac:dyDescent="0.25">
      <c r="A557" s="30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12"/>
      <c r="Q557" s="3"/>
      <c r="R557" s="3"/>
      <c r="S557" s="3"/>
      <c r="T557" s="3"/>
      <c r="U557" s="3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</row>
    <row r="558" spans="1:38" x14ac:dyDescent="0.25">
      <c r="A558" s="30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12"/>
      <c r="Q558" s="3"/>
      <c r="R558" s="3"/>
      <c r="S558" s="3"/>
      <c r="T558" s="3"/>
      <c r="U558" s="3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</row>
    <row r="559" spans="1:38" x14ac:dyDescent="0.25">
      <c r="A559" s="30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12"/>
      <c r="Q559" s="3"/>
      <c r="R559" s="3"/>
      <c r="S559" s="3"/>
      <c r="T559" s="3"/>
      <c r="U559" s="3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</row>
    <row r="560" spans="1:38" x14ac:dyDescent="0.25">
      <c r="A560" s="30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12"/>
      <c r="Q560" s="3"/>
      <c r="R560" s="3"/>
      <c r="S560" s="3"/>
      <c r="T560" s="3"/>
      <c r="U560" s="3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</row>
    <row r="561" spans="1:38" x14ac:dyDescent="0.25">
      <c r="A561" s="30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12"/>
      <c r="Q561" s="3"/>
      <c r="R561" s="3"/>
      <c r="S561" s="3"/>
      <c r="T561" s="3"/>
      <c r="U561" s="3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</row>
    <row r="562" spans="1:38" x14ac:dyDescent="0.25">
      <c r="A562" s="30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12"/>
      <c r="Q562" s="3"/>
      <c r="R562" s="3"/>
      <c r="S562" s="3"/>
      <c r="T562" s="3"/>
      <c r="U562" s="3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</row>
    <row r="563" spans="1:38" x14ac:dyDescent="0.25">
      <c r="A563" s="30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12"/>
      <c r="Q563" s="3"/>
      <c r="R563" s="3"/>
      <c r="S563" s="3"/>
      <c r="T563" s="3"/>
      <c r="U563" s="3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</row>
    <row r="564" spans="1:38" x14ac:dyDescent="0.25">
      <c r="A564" s="30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12"/>
      <c r="Q564" s="3"/>
      <c r="R564" s="3"/>
      <c r="S564" s="3"/>
      <c r="T564" s="3"/>
      <c r="U564" s="3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</row>
    <row r="565" spans="1:38" x14ac:dyDescent="0.25">
      <c r="A565" s="30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12"/>
      <c r="Q565" s="3"/>
      <c r="R565" s="3"/>
      <c r="S565" s="3"/>
      <c r="T565" s="3"/>
      <c r="U565" s="3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</row>
    <row r="566" spans="1:38" x14ac:dyDescent="0.25">
      <c r="A566" s="30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12"/>
      <c r="Q566" s="3"/>
      <c r="R566" s="3"/>
      <c r="S566" s="3"/>
      <c r="T566" s="3"/>
      <c r="U566" s="3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</row>
    <row r="567" spans="1:38" x14ac:dyDescent="0.25">
      <c r="A567" s="30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12"/>
      <c r="Q567" s="3"/>
      <c r="R567" s="3"/>
      <c r="S567" s="3"/>
      <c r="T567" s="3"/>
      <c r="U567" s="3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</row>
    <row r="568" spans="1:38" x14ac:dyDescent="0.25">
      <c r="A568" s="30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12"/>
      <c r="Q568" s="3"/>
      <c r="R568" s="3"/>
      <c r="S568" s="3"/>
      <c r="T568" s="3"/>
      <c r="U568" s="3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</row>
    <row r="569" spans="1:38" x14ac:dyDescent="0.25">
      <c r="A569" s="30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12"/>
      <c r="Q569" s="3"/>
      <c r="R569" s="3"/>
      <c r="S569" s="3"/>
      <c r="T569" s="3"/>
      <c r="U569" s="3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</row>
    <row r="570" spans="1:38" x14ac:dyDescent="0.25">
      <c r="A570" s="30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12"/>
      <c r="Q570" s="3"/>
      <c r="R570" s="3"/>
      <c r="S570" s="3"/>
      <c r="T570" s="3"/>
      <c r="U570" s="3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</row>
    <row r="571" spans="1:38" x14ac:dyDescent="0.25">
      <c r="A571" s="30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12"/>
      <c r="Q571" s="3"/>
      <c r="R571" s="3"/>
      <c r="S571" s="3"/>
      <c r="T571" s="3"/>
      <c r="U571" s="3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</row>
    <row r="572" spans="1:38" x14ac:dyDescent="0.25">
      <c r="A572" s="30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12"/>
      <c r="Q572" s="3"/>
      <c r="R572" s="3"/>
      <c r="S572" s="3"/>
      <c r="T572" s="3"/>
      <c r="U572" s="3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</row>
    <row r="573" spans="1:38" x14ac:dyDescent="0.25">
      <c r="A573" s="30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12"/>
      <c r="Q573" s="3"/>
      <c r="R573" s="3"/>
      <c r="S573" s="3"/>
      <c r="T573" s="3"/>
      <c r="U573" s="3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</row>
    <row r="574" spans="1:38" x14ac:dyDescent="0.25">
      <c r="A574" s="30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12"/>
      <c r="Q574" s="3"/>
      <c r="R574" s="3"/>
      <c r="S574" s="3"/>
      <c r="T574" s="3"/>
      <c r="U574" s="3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</row>
    <row r="575" spans="1:38" x14ac:dyDescent="0.25">
      <c r="A575" s="30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12"/>
      <c r="Q575" s="3"/>
      <c r="R575" s="3"/>
      <c r="S575" s="3"/>
      <c r="T575" s="3"/>
      <c r="U575" s="3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</row>
    <row r="576" spans="1:38" x14ac:dyDescent="0.25">
      <c r="A576" s="30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12"/>
      <c r="Q576" s="3"/>
      <c r="R576" s="3"/>
      <c r="S576" s="3"/>
      <c r="T576" s="3"/>
      <c r="U576" s="3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</row>
    <row r="577" spans="1:38" x14ac:dyDescent="0.25">
      <c r="A577" s="30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12"/>
      <c r="Q577" s="3"/>
      <c r="R577" s="3"/>
      <c r="S577" s="3"/>
      <c r="T577" s="3"/>
      <c r="U577" s="3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</row>
    <row r="578" spans="1:38" x14ac:dyDescent="0.25">
      <c r="A578" s="30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12"/>
      <c r="Q578" s="3"/>
      <c r="R578" s="3"/>
      <c r="S578" s="3"/>
      <c r="T578" s="3"/>
      <c r="U578" s="3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</row>
    <row r="579" spans="1:38" x14ac:dyDescent="0.25">
      <c r="A579" s="30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12"/>
      <c r="Q579" s="3"/>
      <c r="R579" s="3"/>
      <c r="S579" s="3"/>
      <c r="T579" s="3"/>
      <c r="U579" s="3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</row>
    <row r="580" spans="1:38" x14ac:dyDescent="0.25">
      <c r="A580" s="30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12"/>
      <c r="Q580" s="3"/>
      <c r="R580" s="3"/>
      <c r="S580" s="3"/>
      <c r="T580" s="3"/>
      <c r="U580" s="3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</row>
    <row r="581" spans="1:38" x14ac:dyDescent="0.25">
      <c r="A581" s="30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12"/>
      <c r="Q581" s="3"/>
      <c r="R581" s="3"/>
      <c r="S581" s="3"/>
      <c r="T581" s="3"/>
      <c r="U581" s="3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</row>
    <row r="582" spans="1:38" x14ac:dyDescent="0.25">
      <c r="A582" s="30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12"/>
      <c r="Q582" s="3"/>
      <c r="R582" s="3"/>
      <c r="S582" s="3"/>
      <c r="T582" s="3"/>
      <c r="U582" s="3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</row>
    <row r="583" spans="1:38" x14ac:dyDescent="0.25">
      <c r="A583" s="30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12"/>
      <c r="Q583" s="3"/>
      <c r="R583" s="3"/>
      <c r="S583" s="3"/>
      <c r="T583" s="3"/>
      <c r="U583" s="3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</row>
    <row r="584" spans="1:38" x14ac:dyDescent="0.25">
      <c r="A584" s="30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12"/>
      <c r="Q584" s="3"/>
      <c r="R584" s="3"/>
      <c r="S584" s="3"/>
      <c r="T584" s="3"/>
      <c r="U584" s="3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</row>
    <row r="585" spans="1:38" x14ac:dyDescent="0.25">
      <c r="A585" s="30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12"/>
      <c r="Q585" s="3"/>
      <c r="R585" s="3"/>
      <c r="S585" s="3"/>
      <c r="T585" s="3"/>
      <c r="U585" s="3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</row>
    <row r="586" spans="1:38" x14ac:dyDescent="0.25">
      <c r="A586" s="30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12"/>
      <c r="Q586" s="3"/>
      <c r="R586" s="3"/>
      <c r="S586" s="3"/>
      <c r="T586" s="3"/>
      <c r="U586" s="3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</row>
    <row r="587" spans="1:38" x14ac:dyDescent="0.25">
      <c r="A587" s="30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12"/>
      <c r="Q587" s="3"/>
      <c r="R587" s="3"/>
      <c r="S587" s="3"/>
      <c r="T587" s="3"/>
      <c r="U587" s="3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</row>
    <row r="588" spans="1:38" x14ac:dyDescent="0.25">
      <c r="A588" s="30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12"/>
      <c r="Q588" s="3"/>
      <c r="R588" s="3"/>
      <c r="S588" s="3"/>
      <c r="T588" s="3"/>
      <c r="U588" s="3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</row>
    <row r="589" spans="1:38" x14ac:dyDescent="0.25">
      <c r="A589" s="30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12"/>
      <c r="Q589" s="3"/>
      <c r="R589" s="3"/>
      <c r="S589" s="3"/>
      <c r="T589" s="3"/>
      <c r="U589" s="3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</row>
    <row r="590" spans="1:38" x14ac:dyDescent="0.25">
      <c r="A590" s="30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12"/>
      <c r="Q590" s="3"/>
      <c r="R590" s="3"/>
      <c r="S590" s="3"/>
      <c r="T590" s="3"/>
      <c r="U590" s="3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</row>
    <row r="591" spans="1:38" x14ac:dyDescent="0.25">
      <c r="A591" s="30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12"/>
      <c r="Q591" s="3"/>
      <c r="R591" s="3"/>
      <c r="S591" s="3"/>
      <c r="T591" s="3"/>
      <c r="U591" s="3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</row>
    <row r="592" spans="1:38" x14ac:dyDescent="0.25">
      <c r="A592" s="30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12"/>
      <c r="Q592" s="3"/>
      <c r="R592" s="3"/>
      <c r="S592" s="3"/>
      <c r="T592" s="3"/>
      <c r="U592" s="3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</row>
    <row r="593" spans="1:38" x14ac:dyDescent="0.25">
      <c r="A593" s="30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12"/>
      <c r="Q593" s="3"/>
      <c r="R593" s="3"/>
      <c r="S593" s="3"/>
      <c r="T593" s="3"/>
      <c r="U593" s="3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</row>
    <row r="594" spans="1:38" x14ac:dyDescent="0.25">
      <c r="A594" s="30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12"/>
      <c r="Q594" s="3"/>
      <c r="R594" s="3"/>
      <c r="S594" s="3"/>
      <c r="T594" s="3"/>
      <c r="U594" s="3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</row>
    <row r="595" spans="1:38" x14ac:dyDescent="0.25">
      <c r="A595" s="30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12"/>
      <c r="Q595" s="3"/>
      <c r="R595" s="3"/>
      <c r="S595" s="3"/>
      <c r="T595" s="3"/>
      <c r="U595" s="3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</row>
    <row r="596" spans="1:38" x14ac:dyDescent="0.25">
      <c r="A596" s="30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12"/>
      <c r="Q596" s="3"/>
      <c r="R596" s="3"/>
      <c r="S596" s="3"/>
      <c r="T596" s="3"/>
      <c r="U596" s="3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</row>
    <row r="597" spans="1:38" x14ac:dyDescent="0.25">
      <c r="A597" s="30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12"/>
      <c r="Q597" s="3"/>
      <c r="R597" s="3"/>
      <c r="S597" s="3"/>
      <c r="T597" s="3"/>
      <c r="U597" s="3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</row>
    <row r="598" spans="1:38" x14ac:dyDescent="0.25">
      <c r="A598" s="30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12"/>
      <c r="Q598" s="3"/>
      <c r="R598" s="3"/>
      <c r="S598" s="3"/>
      <c r="T598" s="3"/>
      <c r="U598" s="3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</row>
    <row r="599" spans="1:38" x14ac:dyDescent="0.25">
      <c r="A599" s="30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12"/>
      <c r="Q599" s="3"/>
      <c r="R599" s="3"/>
      <c r="S599" s="3"/>
      <c r="T599" s="3"/>
      <c r="U599" s="3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</row>
    <row r="600" spans="1:38" x14ac:dyDescent="0.25">
      <c r="A600" s="30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12"/>
      <c r="Q600" s="3"/>
      <c r="R600" s="3"/>
      <c r="S600" s="3"/>
      <c r="T600" s="3"/>
      <c r="U600" s="3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</row>
    <row r="601" spans="1:38" x14ac:dyDescent="0.25">
      <c r="A601" s="30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12"/>
      <c r="Q601" s="3"/>
      <c r="R601" s="3"/>
      <c r="S601" s="3"/>
      <c r="T601" s="3"/>
      <c r="U601" s="3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</row>
    <row r="602" spans="1:38" x14ac:dyDescent="0.25">
      <c r="A602" s="30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12"/>
      <c r="Q602" s="3"/>
      <c r="R602" s="3"/>
      <c r="S602" s="3"/>
      <c r="T602" s="3"/>
      <c r="U602" s="3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</row>
    <row r="603" spans="1:38" x14ac:dyDescent="0.25">
      <c r="A603" s="30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12"/>
      <c r="Q603" s="3"/>
      <c r="R603" s="3"/>
      <c r="S603" s="3"/>
      <c r="T603" s="3"/>
      <c r="U603" s="3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</row>
    <row r="604" spans="1:38" x14ac:dyDescent="0.25">
      <c r="A604" s="30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12"/>
      <c r="Q604" s="3"/>
      <c r="R604" s="3"/>
      <c r="S604" s="3"/>
      <c r="T604" s="3"/>
      <c r="U604" s="3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</row>
    <row r="605" spans="1:38" x14ac:dyDescent="0.25">
      <c r="A605" s="30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12"/>
      <c r="Q605" s="3"/>
      <c r="R605" s="3"/>
      <c r="S605" s="3"/>
      <c r="T605" s="3"/>
      <c r="U605" s="3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</row>
    <row r="606" spans="1:38" x14ac:dyDescent="0.25">
      <c r="A606" s="30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12"/>
      <c r="Q606" s="3"/>
      <c r="R606" s="3"/>
      <c r="S606" s="3"/>
      <c r="T606" s="3"/>
      <c r="U606" s="3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</row>
    <row r="607" spans="1:38" x14ac:dyDescent="0.25">
      <c r="A607" s="30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12"/>
      <c r="Q607" s="3"/>
      <c r="R607" s="3"/>
      <c r="S607" s="3"/>
      <c r="T607" s="3"/>
      <c r="U607" s="3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</row>
    <row r="608" spans="1:38" x14ac:dyDescent="0.25">
      <c r="A608" s="30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12"/>
      <c r="Q608" s="3"/>
      <c r="R608" s="3"/>
      <c r="S608" s="3"/>
      <c r="T608" s="3"/>
      <c r="U608" s="3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</row>
    <row r="609" spans="1:38" x14ac:dyDescent="0.25">
      <c r="A609" s="30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12"/>
      <c r="Q609" s="3"/>
      <c r="R609" s="3"/>
      <c r="S609" s="3"/>
      <c r="T609" s="3"/>
      <c r="U609" s="3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</row>
    <row r="610" spans="1:38" x14ac:dyDescent="0.25">
      <c r="A610" s="30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12"/>
      <c r="Q610" s="3"/>
      <c r="R610" s="3"/>
      <c r="S610" s="3"/>
      <c r="T610" s="3"/>
      <c r="U610" s="3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</row>
    <row r="611" spans="1:38" x14ac:dyDescent="0.25">
      <c r="A611" s="30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12"/>
      <c r="Q611" s="3"/>
      <c r="R611" s="3"/>
      <c r="S611" s="3"/>
      <c r="T611" s="3"/>
      <c r="U611" s="3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</row>
    <row r="612" spans="1:38" x14ac:dyDescent="0.25">
      <c r="A612" s="30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12"/>
      <c r="Q612" s="3"/>
      <c r="R612" s="3"/>
      <c r="S612" s="3"/>
      <c r="T612" s="3"/>
      <c r="U612" s="3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</row>
    <row r="613" spans="1:38" x14ac:dyDescent="0.25">
      <c r="A613" s="30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12"/>
      <c r="Q613" s="3"/>
      <c r="R613" s="3"/>
      <c r="S613" s="3"/>
      <c r="T613" s="3"/>
      <c r="U613" s="3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</row>
    <row r="614" spans="1:38" x14ac:dyDescent="0.25">
      <c r="A614" s="30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12"/>
      <c r="Q614" s="3"/>
      <c r="R614" s="3"/>
      <c r="S614" s="3"/>
      <c r="T614" s="3"/>
      <c r="U614" s="3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</row>
    <row r="615" spans="1:38" x14ac:dyDescent="0.25">
      <c r="A615" s="30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12"/>
      <c r="Q615" s="3"/>
      <c r="R615" s="3"/>
      <c r="S615" s="3"/>
      <c r="T615" s="3"/>
      <c r="U615" s="3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</row>
    <row r="616" spans="1:38" x14ac:dyDescent="0.25">
      <c r="A616" s="30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12"/>
      <c r="Q616" s="3"/>
      <c r="R616" s="3"/>
      <c r="S616" s="3"/>
      <c r="T616" s="3"/>
      <c r="U616" s="3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</row>
    <row r="617" spans="1:38" x14ac:dyDescent="0.25">
      <c r="A617" s="30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12"/>
      <c r="Q617" s="3"/>
      <c r="R617" s="3"/>
      <c r="S617" s="3"/>
      <c r="T617" s="3"/>
      <c r="U617" s="3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</row>
    <row r="618" spans="1:38" x14ac:dyDescent="0.25">
      <c r="A618" s="30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12"/>
      <c r="Q618" s="3"/>
      <c r="R618" s="3"/>
      <c r="S618" s="3"/>
      <c r="T618" s="3"/>
      <c r="U618" s="3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</row>
    <row r="619" spans="1:38" x14ac:dyDescent="0.25">
      <c r="A619" s="30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12"/>
      <c r="Q619" s="3"/>
      <c r="R619" s="3"/>
      <c r="S619" s="3"/>
      <c r="T619" s="3"/>
      <c r="U619" s="3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</row>
    <row r="620" spans="1:38" x14ac:dyDescent="0.25">
      <c r="A620" s="30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12"/>
      <c r="Q620" s="3"/>
      <c r="R620" s="3"/>
      <c r="S620" s="3"/>
      <c r="T620" s="3"/>
      <c r="U620" s="3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</row>
    <row r="621" spans="1:38" x14ac:dyDescent="0.25">
      <c r="A621" s="30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12"/>
      <c r="Q621" s="3"/>
      <c r="R621" s="3"/>
      <c r="S621" s="3"/>
      <c r="T621" s="3"/>
      <c r="U621" s="3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</row>
    <row r="622" spans="1:38" x14ac:dyDescent="0.25">
      <c r="A622" s="30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12"/>
      <c r="Q622" s="3"/>
      <c r="R622" s="3"/>
      <c r="S622" s="3"/>
      <c r="T622" s="3"/>
      <c r="U622" s="3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</row>
    <row r="623" spans="1:38" x14ac:dyDescent="0.25">
      <c r="A623" s="30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12"/>
      <c r="Q623" s="3"/>
      <c r="R623" s="3"/>
      <c r="S623" s="3"/>
      <c r="T623" s="3"/>
      <c r="U623" s="3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</row>
    <row r="624" spans="1:38" x14ac:dyDescent="0.25">
      <c r="A624" s="30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12"/>
      <c r="Q624" s="3"/>
      <c r="R624" s="3"/>
      <c r="S624" s="3"/>
      <c r="T624" s="3"/>
      <c r="U624" s="3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</row>
    <row r="625" spans="1:38" x14ac:dyDescent="0.25">
      <c r="A625" s="30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12"/>
      <c r="Q625" s="3"/>
      <c r="R625" s="3"/>
      <c r="S625" s="3"/>
      <c r="T625" s="3"/>
      <c r="U625" s="3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</row>
    <row r="626" spans="1:38" x14ac:dyDescent="0.25">
      <c r="A626" s="30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12"/>
      <c r="Q626" s="3"/>
      <c r="R626" s="3"/>
      <c r="S626" s="3"/>
      <c r="T626" s="3"/>
      <c r="U626" s="3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</row>
    <row r="627" spans="1:38" x14ac:dyDescent="0.25">
      <c r="A627" s="30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12"/>
      <c r="Q627" s="3"/>
      <c r="R627" s="3"/>
      <c r="S627" s="3"/>
      <c r="T627" s="3"/>
      <c r="U627" s="3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</row>
    <row r="628" spans="1:38" x14ac:dyDescent="0.25">
      <c r="A628" s="30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12"/>
      <c r="Q628" s="3"/>
      <c r="R628" s="3"/>
      <c r="S628" s="3"/>
      <c r="T628" s="3"/>
      <c r="U628" s="3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</row>
    <row r="629" spans="1:38" x14ac:dyDescent="0.25">
      <c r="A629" s="30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12"/>
      <c r="Q629" s="3"/>
      <c r="R629" s="3"/>
      <c r="S629" s="3"/>
      <c r="T629" s="3"/>
      <c r="U629" s="3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</row>
    <row r="630" spans="1:38" x14ac:dyDescent="0.25">
      <c r="A630" s="30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12"/>
      <c r="Q630" s="3"/>
      <c r="R630" s="3"/>
      <c r="S630" s="3"/>
      <c r="T630" s="3"/>
      <c r="U630" s="3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</row>
    <row r="631" spans="1:38" x14ac:dyDescent="0.25">
      <c r="A631" s="30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12"/>
      <c r="Q631" s="3"/>
      <c r="R631" s="3"/>
      <c r="S631" s="3"/>
      <c r="T631" s="3"/>
      <c r="U631" s="3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</row>
    <row r="632" spans="1:38" x14ac:dyDescent="0.25">
      <c r="A632" s="30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12"/>
      <c r="Q632" s="3"/>
      <c r="R632" s="3"/>
      <c r="S632" s="3"/>
      <c r="T632" s="3"/>
      <c r="U632" s="3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</row>
    <row r="633" spans="1:38" x14ac:dyDescent="0.25">
      <c r="A633" s="30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12"/>
      <c r="Q633" s="3"/>
      <c r="R633" s="3"/>
      <c r="S633" s="3"/>
      <c r="T633" s="3"/>
      <c r="U633" s="3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</row>
    <row r="634" spans="1:38" x14ac:dyDescent="0.25">
      <c r="A634" s="30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12"/>
      <c r="Q634" s="3"/>
      <c r="R634" s="3"/>
      <c r="S634" s="3"/>
      <c r="T634" s="3"/>
      <c r="U634" s="3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</row>
    <row r="635" spans="1:38" x14ac:dyDescent="0.25">
      <c r="A635" s="30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12"/>
      <c r="Q635" s="3"/>
      <c r="R635" s="3"/>
      <c r="S635" s="3"/>
      <c r="T635" s="3"/>
      <c r="U635" s="3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</row>
    <row r="636" spans="1:38" x14ac:dyDescent="0.25">
      <c r="A636" s="30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12"/>
      <c r="Q636" s="3"/>
      <c r="R636" s="3"/>
      <c r="S636" s="3"/>
      <c r="T636" s="3"/>
      <c r="U636" s="3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</row>
    <row r="637" spans="1:38" x14ac:dyDescent="0.25">
      <c r="A637" s="30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12"/>
      <c r="Q637" s="3"/>
      <c r="R637" s="3"/>
      <c r="S637" s="3"/>
      <c r="T637" s="3"/>
      <c r="U637" s="3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</row>
    <row r="638" spans="1:38" x14ac:dyDescent="0.25">
      <c r="A638" s="30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12"/>
      <c r="Q638" s="3"/>
      <c r="R638" s="3"/>
      <c r="S638" s="3"/>
      <c r="T638" s="3"/>
      <c r="U638" s="3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</row>
    <row r="639" spans="1:38" x14ac:dyDescent="0.25">
      <c r="A639" s="30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12"/>
      <c r="Q639" s="3"/>
      <c r="R639" s="3"/>
      <c r="S639" s="3"/>
      <c r="T639" s="3"/>
      <c r="U639" s="3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</row>
    <row r="640" spans="1:38" x14ac:dyDescent="0.25">
      <c r="A640" s="30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12"/>
      <c r="Q640" s="3"/>
      <c r="R640" s="3"/>
      <c r="S640" s="3"/>
      <c r="T640" s="3"/>
      <c r="U640" s="3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</row>
    <row r="641" spans="1:38" x14ac:dyDescent="0.25">
      <c r="A641" s="30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12"/>
      <c r="Q641" s="3"/>
      <c r="R641" s="3"/>
      <c r="S641" s="3"/>
      <c r="T641" s="3"/>
      <c r="U641" s="3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</row>
    <row r="642" spans="1:38" x14ac:dyDescent="0.25">
      <c r="A642" s="30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12"/>
      <c r="Q642" s="3"/>
      <c r="R642" s="3"/>
      <c r="S642" s="3"/>
      <c r="T642" s="3"/>
      <c r="U642" s="3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</row>
    <row r="643" spans="1:38" x14ac:dyDescent="0.25">
      <c r="A643" s="30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12"/>
      <c r="Q643" s="3"/>
      <c r="R643" s="3"/>
      <c r="S643" s="3"/>
      <c r="T643" s="3"/>
      <c r="U643" s="3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</row>
    <row r="644" spans="1:38" x14ac:dyDescent="0.25">
      <c r="A644" s="30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12"/>
      <c r="Q644" s="3"/>
      <c r="R644" s="3"/>
      <c r="S644" s="3"/>
      <c r="T644" s="3"/>
      <c r="U644" s="3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</row>
    <row r="645" spans="1:38" x14ac:dyDescent="0.25">
      <c r="A645" s="30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12"/>
      <c r="Q645" s="3"/>
      <c r="R645" s="3"/>
      <c r="S645" s="3"/>
      <c r="T645" s="3"/>
      <c r="U645" s="3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</row>
    <row r="646" spans="1:38" x14ac:dyDescent="0.25">
      <c r="A646" s="30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12"/>
      <c r="Q646" s="3"/>
      <c r="R646" s="3"/>
      <c r="S646" s="3"/>
      <c r="T646" s="3"/>
      <c r="U646" s="3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</row>
    <row r="647" spans="1:38" x14ac:dyDescent="0.25">
      <c r="A647" s="30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12"/>
      <c r="Q647" s="3"/>
      <c r="R647" s="3"/>
      <c r="S647" s="3"/>
      <c r="T647" s="3"/>
      <c r="U647" s="3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</row>
    <row r="648" spans="1:38" x14ac:dyDescent="0.25">
      <c r="A648" s="30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12"/>
      <c r="Q648" s="3"/>
      <c r="R648" s="3"/>
      <c r="S648" s="3"/>
      <c r="T648" s="3"/>
      <c r="U648" s="3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</row>
    <row r="649" spans="1:38" x14ac:dyDescent="0.25">
      <c r="A649" s="30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12"/>
      <c r="Q649" s="3"/>
      <c r="R649" s="3"/>
      <c r="S649" s="3"/>
      <c r="T649" s="3"/>
      <c r="U649" s="3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</row>
    <row r="650" spans="1:38" x14ac:dyDescent="0.25">
      <c r="A650" s="30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12"/>
      <c r="Q650" s="3"/>
      <c r="R650" s="3"/>
      <c r="S650" s="3"/>
      <c r="T650" s="3"/>
      <c r="U650" s="3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</row>
    <row r="651" spans="1:38" x14ac:dyDescent="0.25">
      <c r="A651" s="30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12"/>
      <c r="Q651" s="3"/>
      <c r="R651" s="3"/>
      <c r="S651" s="3"/>
      <c r="T651" s="3"/>
      <c r="U651" s="3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</row>
    <row r="652" spans="1:38" x14ac:dyDescent="0.25">
      <c r="A652" s="30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12"/>
      <c r="Q652" s="3"/>
      <c r="R652" s="3"/>
      <c r="S652" s="3"/>
      <c r="T652" s="3"/>
      <c r="U652" s="3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</row>
    <row r="653" spans="1:38" x14ac:dyDescent="0.25">
      <c r="A653" s="30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12"/>
      <c r="Q653" s="3"/>
      <c r="R653" s="3"/>
      <c r="S653" s="3"/>
      <c r="T653" s="3"/>
      <c r="U653" s="3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</row>
    <row r="654" spans="1:38" x14ac:dyDescent="0.25">
      <c r="A654" s="30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12"/>
      <c r="Q654" s="3"/>
      <c r="R654" s="3"/>
      <c r="S654" s="3"/>
      <c r="T654" s="3"/>
      <c r="U654" s="3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</row>
    <row r="655" spans="1:38" x14ac:dyDescent="0.25">
      <c r="A655" s="30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12"/>
      <c r="Q655" s="3"/>
      <c r="R655" s="3"/>
      <c r="S655" s="3"/>
      <c r="T655" s="3"/>
      <c r="U655" s="3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</row>
    <row r="656" spans="1:38" x14ac:dyDescent="0.25">
      <c r="A656" s="30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12"/>
      <c r="Q656" s="3"/>
      <c r="R656" s="3"/>
      <c r="S656" s="3"/>
      <c r="T656" s="3"/>
      <c r="U656" s="3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</row>
    <row r="657" spans="1:38" x14ac:dyDescent="0.25">
      <c r="A657" s="30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12"/>
      <c r="Q657" s="3"/>
      <c r="R657" s="3"/>
      <c r="S657" s="3"/>
      <c r="T657" s="3"/>
      <c r="U657" s="3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</row>
    <row r="658" spans="1:38" x14ac:dyDescent="0.25">
      <c r="A658" s="30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12"/>
      <c r="Q658" s="3"/>
      <c r="R658" s="3"/>
      <c r="S658" s="3"/>
      <c r="T658" s="3"/>
      <c r="U658" s="3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</row>
    <row r="659" spans="1:38" x14ac:dyDescent="0.25">
      <c r="A659" s="30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12"/>
      <c r="Q659" s="3"/>
      <c r="R659" s="3"/>
      <c r="S659" s="3"/>
      <c r="T659" s="3"/>
      <c r="U659" s="3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</row>
    <row r="660" spans="1:38" x14ac:dyDescent="0.25">
      <c r="A660" s="30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12"/>
      <c r="Q660" s="3"/>
      <c r="R660" s="3"/>
      <c r="S660" s="3"/>
      <c r="T660" s="3"/>
      <c r="U660" s="3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</row>
    <row r="661" spans="1:38" x14ac:dyDescent="0.25">
      <c r="A661" s="30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12"/>
      <c r="Q661" s="3"/>
      <c r="R661" s="3"/>
      <c r="S661" s="3"/>
      <c r="T661" s="3"/>
      <c r="U661" s="3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</row>
    <row r="662" spans="1:38" x14ac:dyDescent="0.25">
      <c r="A662" s="30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12"/>
      <c r="Q662" s="3"/>
      <c r="R662" s="3"/>
      <c r="S662" s="3"/>
      <c r="T662" s="3"/>
      <c r="U662" s="3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</row>
    <row r="663" spans="1:38" x14ac:dyDescent="0.25">
      <c r="A663" s="30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12"/>
      <c r="Q663" s="3"/>
      <c r="R663" s="3"/>
      <c r="S663" s="3"/>
      <c r="T663" s="3"/>
      <c r="U663" s="3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</row>
    <row r="664" spans="1:38" x14ac:dyDescent="0.25">
      <c r="A664" s="30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12"/>
      <c r="Q664" s="3"/>
      <c r="R664" s="3"/>
      <c r="S664" s="3"/>
      <c r="T664" s="3"/>
      <c r="U664" s="3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</row>
    <row r="665" spans="1:38" x14ac:dyDescent="0.25">
      <c r="A665" s="30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12"/>
      <c r="Q665" s="3"/>
      <c r="R665" s="3"/>
      <c r="S665" s="3"/>
      <c r="T665" s="3"/>
      <c r="U665" s="3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</row>
    <row r="666" spans="1:38" x14ac:dyDescent="0.25">
      <c r="A666" s="30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12"/>
      <c r="Q666" s="3"/>
      <c r="R666" s="3"/>
      <c r="S666" s="3"/>
      <c r="T666" s="3"/>
      <c r="U666" s="3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</row>
    <row r="667" spans="1:38" x14ac:dyDescent="0.25">
      <c r="A667" s="30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12"/>
      <c r="Q667" s="3"/>
      <c r="R667" s="3"/>
      <c r="S667" s="3"/>
      <c r="T667" s="3"/>
      <c r="U667" s="3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</row>
    <row r="668" spans="1:38" x14ac:dyDescent="0.25">
      <c r="A668" s="30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12"/>
      <c r="Q668" s="3"/>
      <c r="R668" s="3"/>
      <c r="S668" s="3"/>
      <c r="T668" s="3"/>
      <c r="U668" s="3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</row>
    <row r="669" spans="1:38" x14ac:dyDescent="0.25">
      <c r="A669" s="30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12"/>
      <c r="Q669" s="3"/>
      <c r="R669" s="3"/>
      <c r="S669" s="3"/>
      <c r="T669" s="3"/>
      <c r="U669" s="3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</row>
    <row r="670" spans="1:38" x14ac:dyDescent="0.25">
      <c r="A670" s="30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12"/>
      <c r="Q670" s="3"/>
      <c r="R670" s="3"/>
      <c r="S670" s="3"/>
      <c r="T670" s="3"/>
      <c r="U670" s="3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</row>
    <row r="671" spans="1:38" x14ac:dyDescent="0.25">
      <c r="A671" s="30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12"/>
      <c r="Q671" s="3"/>
      <c r="R671" s="3"/>
      <c r="S671" s="3"/>
      <c r="T671" s="3"/>
      <c r="U671" s="3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</row>
    <row r="672" spans="1:38" x14ac:dyDescent="0.25">
      <c r="A672" s="30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12"/>
      <c r="Q672" s="3"/>
      <c r="R672" s="3"/>
      <c r="S672" s="3"/>
      <c r="T672" s="3"/>
      <c r="U672" s="3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</row>
    <row r="673" spans="1:38" x14ac:dyDescent="0.25">
      <c r="A673" s="30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12"/>
      <c r="Q673" s="3"/>
      <c r="R673" s="3"/>
      <c r="S673" s="3"/>
      <c r="T673" s="3"/>
      <c r="U673" s="3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</row>
    <row r="674" spans="1:38" x14ac:dyDescent="0.25">
      <c r="A674" s="30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12"/>
      <c r="Q674" s="3"/>
      <c r="R674" s="3"/>
      <c r="S674" s="3"/>
      <c r="T674" s="3"/>
      <c r="U674" s="3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</row>
    <row r="675" spans="1:38" x14ac:dyDescent="0.25">
      <c r="A675" s="30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12"/>
      <c r="Q675" s="3"/>
      <c r="R675" s="3"/>
      <c r="S675" s="3"/>
      <c r="T675" s="3"/>
      <c r="U675" s="3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</row>
    <row r="676" spans="1:38" x14ac:dyDescent="0.25">
      <c r="A676" s="30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12"/>
      <c r="Q676" s="3"/>
      <c r="R676" s="3"/>
      <c r="S676" s="3"/>
      <c r="T676" s="3"/>
      <c r="U676" s="3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</row>
    <row r="677" spans="1:38" x14ac:dyDescent="0.25">
      <c r="A677" s="30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12"/>
      <c r="Q677" s="3"/>
      <c r="R677" s="3"/>
      <c r="S677" s="3"/>
      <c r="T677" s="3"/>
      <c r="U677" s="3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</row>
    <row r="678" spans="1:38" x14ac:dyDescent="0.25">
      <c r="A678" s="30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12"/>
      <c r="Q678" s="3"/>
      <c r="R678" s="3"/>
      <c r="S678" s="3"/>
      <c r="T678" s="3"/>
      <c r="U678" s="3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</row>
    <row r="679" spans="1:38" x14ac:dyDescent="0.25">
      <c r="A679" s="30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12"/>
      <c r="Q679" s="3"/>
      <c r="R679" s="3"/>
      <c r="S679" s="3"/>
      <c r="T679" s="3"/>
      <c r="U679" s="3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</row>
    <row r="680" spans="1:38" x14ac:dyDescent="0.25">
      <c r="A680" s="30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12"/>
      <c r="Q680" s="3"/>
      <c r="R680" s="3"/>
      <c r="S680" s="3"/>
      <c r="T680" s="3"/>
      <c r="U680" s="3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</row>
    <row r="681" spans="1:38" x14ac:dyDescent="0.25">
      <c r="A681" s="30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12"/>
      <c r="Q681" s="3"/>
      <c r="R681" s="3"/>
      <c r="S681" s="3"/>
      <c r="T681" s="3"/>
      <c r="U681" s="3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</row>
    <row r="682" spans="1:38" x14ac:dyDescent="0.25">
      <c r="A682" s="30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12"/>
      <c r="Q682" s="3"/>
      <c r="R682" s="3"/>
      <c r="S682" s="3"/>
      <c r="T682" s="3"/>
      <c r="U682" s="3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</row>
    <row r="683" spans="1:38" x14ac:dyDescent="0.25">
      <c r="A683" s="30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12"/>
      <c r="Q683" s="3"/>
      <c r="R683" s="3"/>
      <c r="S683" s="3"/>
      <c r="T683" s="3"/>
      <c r="U683" s="3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</row>
    <row r="684" spans="1:38" x14ac:dyDescent="0.25">
      <c r="A684" s="30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12"/>
      <c r="Q684" s="3"/>
      <c r="R684" s="3"/>
      <c r="S684" s="3"/>
      <c r="T684" s="3"/>
      <c r="U684" s="3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</row>
    <row r="685" spans="1:38" x14ac:dyDescent="0.25">
      <c r="A685" s="30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12"/>
      <c r="Q685" s="3"/>
      <c r="R685" s="3"/>
      <c r="S685" s="3"/>
      <c r="T685" s="3"/>
      <c r="U685" s="3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</row>
    <row r="686" spans="1:38" x14ac:dyDescent="0.25">
      <c r="A686" s="30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12"/>
      <c r="Q686" s="3"/>
      <c r="R686" s="3"/>
      <c r="S686" s="3"/>
      <c r="T686" s="3"/>
      <c r="U686" s="3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</row>
    <row r="687" spans="1:38" x14ac:dyDescent="0.25">
      <c r="A687" s="30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12"/>
      <c r="Q687" s="3"/>
      <c r="R687" s="3"/>
      <c r="S687" s="3"/>
      <c r="T687" s="3"/>
      <c r="U687" s="3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</row>
    <row r="688" spans="1:38" x14ac:dyDescent="0.25">
      <c r="A688" s="30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12"/>
      <c r="Q688" s="3"/>
      <c r="R688" s="3"/>
      <c r="S688" s="3"/>
      <c r="T688" s="3"/>
      <c r="U688" s="3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</row>
    <row r="689" spans="1:38" x14ac:dyDescent="0.25">
      <c r="A689" s="30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12"/>
      <c r="Q689" s="3"/>
      <c r="R689" s="3"/>
      <c r="S689" s="3"/>
      <c r="T689" s="3"/>
      <c r="U689" s="3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</row>
    <row r="690" spans="1:38" x14ac:dyDescent="0.25">
      <c r="A690" s="30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12"/>
      <c r="Q690" s="3"/>
      <c r="R690" s="3"/>
      <c r="S690" s="3"/>
      <c r="T690" s="3"/>
      <c r="U690" s="3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</row>
    <row r="691" spans="1:38" x14ac:dyDescent="0.25">
      <c r="A691" s="30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12"/>
      <c r="Q691" s="3"/>
      <c r="R691" s="3"/>
      <c r="S691" s="3"/>
      <c r="T691" s="3"/>
      <c r="U691" s="3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</row>
    <row r="692" spans="1:38" x14ac:dyDescent="0.25">
      <c r="A692" s="30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12"/>
      <c r="Q692" s="3"/>
      <c r="R692" s="3"/>
      <c r="S692" s="3"/>
      <c r="T692" s="3"/>
      <c r="U692" s="3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</row>
    <row r="693" spans="1:38" x14ac:dyDescent="0.25">
      <c r="A693" s="30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12"/>
      <c r="Q693" s="3"/>
      <c r="R693" s="3"/>
      <c r="S693" s="3"/>
      <c r="T693" s="3"/>
      <c r="U693" s="3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</row>
    <row r="694" spans="1:38" x14ac:dyDescent="0.25">
      <c r="A694" s="30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12"/>
      <c r="Q694" s="3"/>
      <c r="R694" s="3"/>
      <c r="S694" s="3"/>
      <c r="T694" s="3"/>
      <c r="U694" s="3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</row>
    <row r="695" spans="1:38" x14ac:dyDescent="0.25">
      <c r="A695" s="30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12"/>
      <c r="Q695" s="3"/>
      <c r="R695" s="3"/>
      <c r="S695" s="3"/>
      <c r="T695" s="3"/>
      <c r="U695" s="3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</row>
    <row r="696" spans="1:38" x14ac:dyDescent="0.25">
      <c r="A696" s="30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12"/>
      <c r="Q696" s="3"/>
      <c r="R696" s="3"/>
      <c r="S696" s="3"/>
      <c r="T696" s="3"/>
      <c r="U696" s="3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</row>
    <row r="697" spans="1:38" x14ac:dyDescent="0.25">
      <c r="A697" s="30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12"/>
      <c r="Q697" s="3"/>
      <c r="R697" s="3"/>
      <c r="S697" s="3"/>
      <c r="T697" s="3"/>
      <c r="U697" s="3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</row>
    <row r="698" spans="1:38" x14ac:dyDescent="0.25">
      <c r="A698" s="30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12"/>
      <c r="Q698" s="3"/>
      <c r="R698" s="3"/>
      <c r="S698" s="3"/>
      <c r="T698" s="3"/>
      <c r="U698" s="3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</row>
    <row r="699" spans="1:38" x14ac:dyDescent="0.25">
      <c r="A699" s="30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12"/>
      <c r="Q699" s="3"/>
      <c r="R699" s="3"/>
      <c r="S699" s="3"/>
      <c r="T699" s="3"/>
      <c r="U699" s="3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</row>
    <row r="700" spans="1:38" x14ac:dyDescent="0.25">
      <c r="A700" s="30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12"/>
      <c r="Q700" s="3"/>
      <c r="R700" s="3"/>
      <c r="S700" s="3"/>
      <c r="T700" s="3"/>
      <c r="U700" s="3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</row>
    <row r="701" spans="1:38" x14ac:dyDescent="0.25">
      <c r="A701" s="30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12"/>
      <c r="Q701" s="3"/>
      <c r="R701" s="3"/>
      <c r="S701" s="3"/>
      <c r="T701" s="3"/>
      <c r="U701" s="3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</row>
    <row r="702" spans="1:38" x14ac:dyDescent="0.25">
      <c r="A702" s="30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12"/>
      <c r="Q702" s="3"/>
      <c r="R702" s="3"/>
      <c r="S702" s="3"/>
      <c r="T702" s="3"/>
      <c r="U702" s="3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</row>
    <row r="703" spans="1:38" x14ac:dyDescent="0.25">
      <c r="A703" s="30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12"/>
      <c r="Q703" s="3"/>
      <c r="R703" s="3"/>
      <c r="S703" s="3"/>
      <c r="T703" s="3"/>
      <c r="U703" s="3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</row>
    <row r="704" spans="1:38" x14ac:dyDescent="0.25">
      <c r="A704" s="30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12"/>
      <c r="Q704" s="3"/>
      <c r="R704" s="3"/>
      <c r="S704" s="3"/>
      <c r="T704" s="3"/>
      <c r="U704" s="3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</row>
    <row r="705" spans="1:38" x14ac:dyDescent="0.25">
      <c r="A705" s="30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12"/>
      <c r="Q705" s="3"/>
      <c r="R705" s="3"/>
      <c r="S705" s="3"/>
      <c r="T705" s="3"/>
      <c r="U705" s="3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</row>
    <row r="706" spans="1:38" x14ac:dyDescent="0.25">
      <c r="A706" s="30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12"/>
      <c r="Q706" s="3"/>
      <c r="R706" s="3"/>
      <c r="S706" s="3"/>
      <c r="T706" s="3"/>
      <c r="U706" s="3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</row>
    <row r="707" spans="1:38" x14ac:dyDescent="0.25">
      <c r="A707" s="30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12"/>
      <c r="Q707" s="3"/>
      <c r="R707" s="3"/>
      <c r="S707" s="3"/>
      <c r="T707" s="3"/>
      <c r="U707" s="3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</row>
    <row r="708" spans="1:38" x14ac:dyDescent="0.25">
      <c r="A708" s="30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12"/>
      <c r="Q708" s="3"/>
      <c r="R708" s="3"/>
      <c r="S708" s="3"/>
      <c r="T708" s="3"/>
      <c r="U708" s="3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</row>
    <row r="709" spans="1:38" x14ac:dyDescent="0.25">
      <c r="A709" s="30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12"/>
      <c r="Q709" s="3"/>
      <c r="R709" s="3"/>
      <c r="S709" s="3"/>
      <c r="T709" s="3"/>
      <c r="U709" s="3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</row>
    <row r="710" spans="1:38" x14ac:dyDescent="0.25">
      <c r="A710" s="30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12"/>
      <c r="Q710" s="3"/>
      <c r="R710" s="3"/>
      <c r="S710" s="3"/>
      <c r="T710" s="3"/>
      <c r="U710" s="3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</row>
    <row r="711" spans="1:38" x14ac:dyDescent="0.25">
      <c r="A711" s="30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12"/>
      <c r="Q711" s="3"/>
      <c r="R711" s="3"/>
      <c r="S711" s="3"/>
      <c r="T711" s="3"/>
      <c r="U711" s="3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</row>
    <row r="712" spans="1:38" x14ac:dyDescent="0.25">
      <c r="A712" s="30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12"/>
      <c r="Q712" s="3"/>
      <c r="R712" s="3"/>
      <c r="S712" s="3"/>
      <c r="T712" s="3"/>
      <c r="U712" s="3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</row>
    <row r="713" spans="1:38" x14ac:dyDescent="0.25">
      <c r="A713" s="30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12"/>
      <c r="Q713" s="3"/>
      <c r="R713" s="3"/>
      <c r="S713" s="3"/>
      <c r="T713" s="3"/>
      <c r="U713" s="3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</row>
    <row r="714" spans="1:38" x14ac:dyDescent="0.25">
      <c r="A714" s="30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12"/>
      <c r="Q714" s="3"/>
      <c r="R714" s="3"/>
      <c r="S714" s="3"/>
      <c r="T714" s="3"/>
      <c r="U714" s="3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</row>
    <row r="715" spans="1:38" x14ac:dyDescent="0.25">
      <c r="A715" s="30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12"/>
      <c r="Q715" s="3"/>
      <c r="R715" s="3"/>
      <c r="S715" s="3"/>
      <c r="T715" s="3"/>
      <c r="U715" s="3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</row>
    <row r="716" spans="1:38" x14ac:dyDescent="0.25">
      <c r="A716" s="30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12"/>
      <c r="Q716" s="3"/>
      <c r="R716" s="3"/>
      <c r="S716" s="3"/>
      <c r="T716" s="3"/>
      <c r="U716" s="3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</row>
    <row r="717" spans="1:38" x14ac:dyDescent="0.25">
      <c r="A717" s="30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12"/>
      <c r="Q717" s="3"/>
      <c r="R717" s="3"/>
      <c r="S717" s="3"/>
      <c r="T717" s="3"/>
      <c r="U717" s="3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</row>
    <row r="718" spans="1:38" x14ac:dyDescent="0.25">
      <c r="A718" s="30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12"/>
      <c r="Q718" s="3"/>
      <c r="R718" s="3"/>
      <c r="S718" s="3"/>
      <c r="T718" s="3"/>
      <c r="U718" s="3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</row>
    <row r="719" spans="1:38" x14ac:dyDescent="0.25">
      <c r="A719" s="30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12"/>
      <c r="Q719" s="3"/>
      <c r="R719" s="3"/>
      <c r="S719" s="3"/>
      <c r="T719" s="3"/>
      <c r="U719" s="3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</row>
    <row r="720" spans="1:38" x14ac:dyDescent="0.25">
      <c r="A720" s="30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12"/>
      <c r="Q720" s="3"/>
      <c r="R720" s="3"/>
      <c r="S720" s="3"/>
      <c r="T720" s="3"/>
      <c r="U720" s="3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</row>
    <row r="721" spans="1:38" x14ac:dyDescent="0.25">
      <c r="A721" s="30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12"/>
      <c r="Q721" s="3"/>
      <c r="R721" s="3"/>
      <c r="S721" s="3"/>
      <c r="T721" s="3"/>
      <c r="U721" s="3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</row>
    <row r="722" spans="1:38" x14ac:dyDescent="0.25">
      <c r="A722" s="30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12"/>
      <c r="Q722" s="3"/>
      <c r="R722" s="3"/>
      <c r="S722" s="3"/>
      <c r="T722" s="3"/>
      <c r="U722" s="3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</row>
    <row r="723" spans="1:38" x14ac:dyDescent="0.25">
      <c r="A723" s="30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12"/>
      <c r="Q723" s="3"/>
      <c r="R723" s="3"/>
      <c r="S723" s="3"/>
      <c r="T723" s="3"/>
      <c r="U723" s="3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</row>
    <row r="724" spans="1:38" x14ac:dyDescent="0.25">
      <c r="A724" s="30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12"/>
      <c r="Q724" s="3"/>
      <c r="R724" s="3"/>
      <c r="S724" s="3"/>
      <c r="T724" s="3"/>
      <c r="U724" s="3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</row>
    <row r="725" spans="1:38" x14ac:dyDescent="0.25">
      <c r="A725" s="30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12"/>
      <c r="Q725" s="3"/>
      <c r="R725" s="3"/>
      <c r="S725" s="3"/>
      <c r="T725" s="3"/>
      <c r="U725" s="3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</row>
    <row r="726" spans="1:38" x14ac:dyDescent="0.25">
      <c r="A726" s="30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12"/>
      <c r="Q726" s="3"/>
      <c r="R726" s="3"/>
      <c r="S726" s="3"/>
      <c r="T726" s="3"/>
      <c r="U726" s="3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</row>
    <row r="727" spans="1:38" x14ac:dyDescent="0.25">
      <c r="A727" s="30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12"/>
      <c r="Q727" s="3"/>
      <c r="R727" s="3"/>
      <c r="S727" s="3"/>
      <c r="T727" s="3"/>
      <c r="U727" s="3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</row>
    <row r="728" spans="1:38" x14ac:dyDescent="0.25">
      <c r="A728" s="30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12"/>
      <c r="Q728" s="3"/>
      <c r="R728" s="3"/>
      <c r="S728" s="3"/>
      <c r="T728" s="3"/>
      <c r="U728" s="3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</row>
    <row r="729" spans="1:38" x14ac:dyDescent="0.25">
      <c r="A729" s="30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12"/>
      <c r="Q729" s="3"/>
      <c r="R729" s="3"/>
      <c r="S729" s="3"/>
      <c r="T729" s="3"/>
      <c r="U729" s="3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</row>
    <row r="730" spans="1:38" x14ac:dyDescent="0.25">
      <c r="A730" s="30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12"/>
      <c r="Q730" s="3"/>
      <c r="R730" s="3"/>
      <c r="S730" s="3"/>
      <c r="T730" s="3"/>
      <c r="U730" s="3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</row>
    <row r="731" spans="1:38" x14ac:dyDescent="0.25">
      <c r="A731" s="30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12"/>
      <c r="Q731" s="3"/>
      <c r="R731" s="3"/>
      <c r="S731" s="3"/>
      <c r="T731" s="3"/>
      <c r="U731" s="3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</row>
    <row r="732" spans="1:38" x14ac:dyDescent="0.25">
      <c r="A732" s="30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12"/>
      <c r="Q732" s="3"/>
      <c r="R732" s="3"/>
      <c r="S732" s="3"/>
      <c r="T732" s="3"/>
      <c r="U732" s="3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</row>
    <row r="733" spans="1:38" x14ac:dyDescent="0.25">
      <c r="A733" s="30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12"/>
      <c r="Q733" s="3"/>
      <c r="R733" s="3"/>
      <c r="S733" s="3"/>
      <c r="T733" s="3"/>
      <c r="U733" s="3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</row>
    <row r="734" spans="1:38" x14ac:dyDescent="0.25">
      <c r="A734" s="30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12"/>
      <c r="Q734" s="3"/>
      <c r="R734" s="3"/>
      <c r="S734" s="3"/>
      <c r="T734" s="3"/>
      <c r="U734" s="3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</row>
    <row r="735" spans="1:38" x14ac:dyDescent="0.25">
      <c r="A735" s="30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12"/>
      <c r="Q735" s="3"/>
      <c r="R735" s="3"/>
      <c r="S735" s="3"/>
      <c r="T735" s="3"/>
      <c r="U735" s="3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</row>
    <row r="736" spans="1:38" x14ac:dyDescent="0.25">
      <c r="A736" s="30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12"/>
      <c r="Q736" s="3"/>
      <c r="R736" s="3"/>
      <c r="S736" s="3"/>
      <c r="T736" s="3"/>
      <c r="U736" s="3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</row>
    <row r="737" spans="1:38" x14ac:dyDescent="0.25">
      <c r="A737" s="30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12"/>
      <c r="Q737" s="3"/>
      <c r="R737" s="3"/>
      <c r="S737" s="3"/>
      <c r="T737" s="3"/>
      <c r="U737" s="3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</row>
    <row r="738" spans="1:38" x14ac:dyDescent="0.25">
      <c r="A738" s="30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12"/>
      <c r="Q738" s="3"/>
      <c r="R738" s="3"/>
      <c r="S738" s="3"/>
      <c r="T738" s="3"/>
      <c r="U738" s="3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</row>
    <row r="739" spans="1:38" x14ac:dyDescent="0.25">
      <c r="A739" s="30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12"/>
      <c r="Q739" s="3"/>
      <c r="R739" s="3"/>
      <c r="S739" s="3"/>
      <c r="T739" s="3"/>
      <c r="U739" s="3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</row>
    <row r="740" spans="1:38" x14ac:dyDescent="0.25">
      <c r="A740" s="30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12"/>
      <c r="Q740" s="3"/>
      <c r="R740" s="3"/>
      <c r="S740" s="3"/>
      <c r="T740" s="3"/>
      <c r="U740" s="3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</row>
    <row r="741" spans="1:38" x14ac:dyDescent="0.25">
      <c r="A741" s="30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12"/>
      <c r="Q741" s="3"/>
      <c r="R741" s="3"/>
      <c r="S741" s="3"/>
      <c r="T741" s="3"/>
      <c r="U741" s="3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</row>
    <row r="742" spans="1:38" x14ac:dyDescent="0.25">
      <c r="A742" s="30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12"/>
      <c r="Q742" s="3"/>
      <c r="R742" s="3"/>
      <c r="S742" s="3"/>
      <c r="T742" s="3"/>
      <c r="U742" s="3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</row>
    <row r="743" spans="1:38" x14ac:dyDescent="0.25">
      <c r="A743" s="30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12"/>
      <c r="Q743" s="3"/>
      <c r="R743" s="3"/>
      <c r="S743" s="3"/>
      <c r="T743" s="3"/>
      <c r="U743" s="3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</row>
    <row r="744" spans="1:38" x14ac:dyDescent="0.25">
      <c r="A744" s="30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12"/>
      <c r="Q744" s="3"/>
      <c r="R744" s="3"/>
      <c r="S744" s="3"/>
      <c r="T744" s="3"/>
      <c r="U744" s="3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</row>
    <row r="745" spans="1:38" x14ac:dyDescent="0.25">
      <c r="A745" s="30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12"/>
      <c r="Q745" s="3"/>
      <c r="R745" s="3"/>
      <c r="S745" s="3"/>
      <c r="T745" s="3"/>
      <c r="U745" s="3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</row>
    <row r="746" spans="1:38" x14ac:dyDescent="0.25">
      <c r="A746" s="30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12"/>
      <c r="Q746" s="3"/>
      <c r="R746" s="3"/>
      <c r="S746" s="3"/>
      <c r="T746" s="3"/>
      <c r="U746" s="3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</row>
    <row r="747" spans="1:38" x14ac:dyDescent="0.25">
      <c r="A747" s="30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12"/>
      <c r="Q747" s="3"/>
      <c r="R747" s="3"/>
      <c r="S747" s="3"/>
      <c r="T747" s="3"/>
      <c r="U747" s="3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</row>
    <row r="748" spans="1:38" x14ac:dyDescent="0.25">
      <c r="A748" s="30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12"/>
      <c r="Q748" s="3"/>
      <c r="R748" s="3"/>
      <c r="S748" s="3"/>
      <c r="T748" s="3"/>
      <c r="U748" s="3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</row>
    <row r="749" spans="1:38" x14ac:dyDescent="0.25">
      <c r="A749" s="30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12"/>
      <c r="Q749" s="3"/>
      <c r="R749" s="3"/>
      <c r="S749" s="3"/>
      <c r="T749" s="3"/>
      <c r="U749" s="3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</row>
    <row r="750" spans="1:38" x14ac:dyDescent="0.25">
      <c r="A750" s="30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12"/>
      <c r="Q750" s="3"/>
      <c r="R750" s="3"/>
      <c r="S750" s="3"/>
      <c r="T750" s="3"/>
      <c r="U750" s="3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</row>
    <row r="751" spans="1:38" x14ac:dyDescent="0.25">
      <c r="A751" s="30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12"/>
      <c r="Q751" s="3"/>
      <c r="R751" s="3"/>
      <c r="S751" s="3"/>
      <c r="T751" s="3"/>
      <c r="U751" s="3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</row>
    <row r="752" spans="1:38" x14ac:dyDescent="0.25">
      <c r="A752" s="30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12"/>
      <c r="Q752" s="3"/>
      <c r="R752" s="3"/>
      <c r="S752" s="3"/>
      <c r="T752" s="3"/>
      <c r="U752" s="3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</row>
    <row r="753" spans="1:38" x14ac:dyDescent="0.25">
      <c r="A753" s="30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12"/>
      <c r="Q753" s="3"/>
      <c r="R753" s="3"/>
      <c r="S753" s="3"/>
      <c r="T753" s="3"/>
      <c r="U753" s="3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</row>
    <row r="754" spans="1:38" x14ac:dyDescent="0.25">
      <c r="A754" s="30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12"/>
      <c r="Q754" s="3"/>
      <c r="R754" s="3"/>
      <c r="S754" s="3"/>
      <c r="T754" s="3"/>
      <c r="U754" s="3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</row>
    <row r="755" spans="1:38" x14ac:dyDescent="0.25">
      <c r="A755" s="30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12"/>
      <c r="Q755" s="3"/>
      <c r="R755" s="3"/>
      <c r="S755" s="3"/>
      <c r="T755" s="3"/>
      <c r="U755" s="3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</row>
    <row r="756" spans="1:38" x14ac:dyDescent="0.25">
      <c r="A756" s="30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12"/>
      <c r="Q756" s="3"/>
      <c r="R756" s="3"/>
      <c r="S756" s="3"/>
      <c r="T756" s="3"/>
      <c r="U756" s="3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</row>
    <row r="757" spans="1:38" x14ac:dyDescent="0.25">
      <c r="A757" s="30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12"/>
      <c r="Q757" s="3"/>
      <c r="R757" s="3"/>
      <c r="S757" s="3"/>
      <c r="T757" s="3"/>
      <c r="U757" s="3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</row>
    <row r="758" spans="1:38" x14ac:dyDescent="0.25">
      <c r="A758" s="30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12"/>
      <c r="Q758" s="3"/>
      <c r="R758" s="3"/>
      <c r="S758" s="3"/>
      <c r="T758" s="3"/>
      <c r="U758" s="3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</row>
    <row r="759" spans="1:38" x14ac:dyDescent="0.25">
      <c r="A759" s="30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12"/>
      <c r="Q759" s="3"/>
      <c r="R759" s="3"/>
      <c r="S759" s="3"/>
      <c r="T759" s="3"/>
      <c r="U759" s="3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</row>
    <row r="760" spans="1:38" x14ac:dyDescent="0.25">
      <c r="A760" s="30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12"/>
      <c r="Q760" s="3"/>
      <c r="R760" s="3"/>
      <c r="S760" s="3"/>
      <c r="T760" s="3"/>
      <c r="U760" s="3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</row>
    <row r="761" spans="1:38" x14ac:dyDescent="0.25">
      <c r="A761" s="30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12"/>
      <c r="Q761" s="3"/>
      <c r="R761" s="3"/>
      <c r="S761" s="3"/>
      <c r="T761" s="3"/>
      <c r="U761" s="3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</row>
    <row r="762" spans="1:38" x14ac:dyDescent="0.25">
      <c r="A762" s="30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12"/>
      <c r="Q762" s="3"/>
      <c r="R762" s="3"/>
      <c r="S762" s="3"/>
      <c r="T762" s="3"/>
      <c r="U762" s="3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</row>
    <row r="763" spans="1:38" x14ac:dyDescent="0.25">
      <c r="A763" s="30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12"/>
      <c r="Q763" s="3"/>
      <c r="R763" s="3"/>
      <c r="S763" s="3"/>
      <c r="T763" s="3"/>
      <c r="U763" s="3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</row>
    <row r="764" spans="1:38" x14ac:dyDescent="0.25">
      <c r="A764" s="30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12"/>
      <c r="Q764" s="3"/>
      <c r="R764" s="3"/>
      <c r="S764" s="3"/>
      <c r="T764" s="3"/>
      <c r="U764" s="3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</row>
    <row r="765" spans="1:38" x14ac:dyDescent="0.25">
      <c r="A765" s="30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12"/>
      <c r="Q765" s="3"/>
      <c r="R765" s="3"/>
      <c r="S765" s="3"/>
      <c r="T765" s="3"/>
      <c r="U765" s="3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</row>
    <row r="766" spans="1:38" x14ac:dyDescent="0.25">
      <c r="A766" s="30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12"/>
      <c r="Q766" s="3"/>
      <c r="R766" s="3"/>
      <c r="S766" s="3"/>
      <c r="T766" s="3"/>
      <c r="U766" s="3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</row>
    <row r="767" spans="1:38" x14ac:dyDescent="0.25">
      <c r="A767" s="30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12"/>
      <c r="Q767" s="3"/>
      <c r="R767" s="3"/>
      <c r="S767" s="3"/>
      <c r="T767" s="3"/>
      <c r="U767" s="3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</row>
    <row r="768" spans="1:38" x14ac:dyDescent="0.25">
      <c r="A768" s="30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12"/>
      <c r="Q768" s="3"/>
      <c r="R768" s="3"/>
      <c r="S768" s="3"/>
      <c r="T768" s="3"/>
      <c r="U768" s="3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</row>
    <row r="769" spans="1:38" x14ac:dyDescent="0.25">
      <c r="A769" s="30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12"/>
      <c r="Q769" s="3"/>
      <c r="R769" s="3"/>
      <c r="S769" s="3"/>
      <c r="T769" s="3"/>
      <c r="U769" s="3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</row>
    <row r="770" spans="1:38" x14ac:dyDescent="0.25">
      <c r="A770" s="30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12"/>
      <c r="Q770" s="3"/>
      <c r="R770" s="3"/>
      <c r="S770" s="3"/>
      <c r="T770" s="3"/>
      <c r="U770" s="3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</row>
    <row r="771" spans="1:38" x14ac:dyDescent="0.25">
      <c r="A771" s="30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12"/>
      <c r="Q771" s="3"/>
      <c r="R771" s="3"/>
      <c r="S771" s="3"/>
      <c r="T771" s="3"/>
      <c r="U771" s="3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</row>
    <row r="772" spans="1:38" x14ac:dyDescent="0.25">
      <c r="A772" s="30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12"/>
      <c r="Q772" s="3"/>
      <c r="R772" s="3"/>
      <c r="S772" s="3"/>
      <c r="T772" s="3"/>
      <c r="U772" s="3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</row>
    <row r="773" spans="1:38" x14ac:dyDescent="0.25">
      <c r="A773" s="30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12"/>
      <c r="Q773" s="3"/>
      <c r="R773" s="3"/>
      <c r="S773" s="3"/>
      <c r="T773" s="3"/>
      <c r="U773" s="3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</row>
    <row r="774" spans="1:38" x14ac:dyDescent="0.25">
      <c r="A774" s="30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12"/>
      <c r="Q774" s="3"/>
      <c r="R774" s="3"/>
      <c r="S774" s="3"/>
      <c r="T774" s="3"/>
      <c r="U774" s="3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</row>
    <row r="775" spans="1:38" x14ac:dyDescent="0.25">
      <c r="A775" s="30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12"/>
      <c r="Q775" s="3"/>
      <c r="R775" s="3"/>
      <c r="S775" s="3"/>
      <c r="T775" s="3"/>
      <c r="U775" s="3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</row>
    <row r="776" spans="1:38" x14ac:dyDescent="0.25">
      <c r="A776" s="30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12"/>
      <c r="Q776" s="3"/>
      <c r="R776" s="3"/>
      <c r="S776" s="3"/>
      <c r="T776" s="3"/>
      <c r="U776" s="3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</row>
    <row r="777" spans="1:38" x14ac:dyDescent="0.25">
      <c r="A777" s="30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12"/>
      <c r="Q777" s="3"/>
      <c r="R777" s="3"/>
      <c r="S777" s="3"/>
      <c r="T777" s="3"/>
      <c r="U777" s="3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</row>
    <row r="778" spans="1:38" x14ac:dyDescent="0.25">
      <c r="A778" s="30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12"/>
      <c r="Q778" s="3"/>
      <c r="R778" s="3"/>
      <c r="S778" s="3"/>
      <c r="T778" s="3"/>
      <c r="U778" s="3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</row>
    <row r="779" spans="1:38" x14ac:dyDescent="0.25">
      <c r="A779" s="30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12"/>
      <c r="Q779" s="3"/>
      <c r="R779" s="3"/>
      <c r="S779" s="3"/>
      <c r="T779" s="3"/>
      <c r="U779" s="3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</row>
    <row r="780" spans="1:38" x14ac:dyDescent="0.25">
      <c r="A780" s="30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12"/>
      <c r="Q780" s="3"/>
      <c r="R780" s="3"/>
      <c r="S780" s="3"/>
      <c r="T780" s="3"/>
      <c r="U780" s="3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</row>
    <row r="781" spans="1:38" x14ac:dyDescent="0.25">
      <c r="A781" s="30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12"/>
      <c r="Q781" s="3"/>
      <c r="R781" s="3"/>
      <c r="S781" s="3"/>
      <c r="T781" s="3"/>
      <c r="U781" s="3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</row>
    <row r="782" spans="1:38" x14ac:dyDescent="0.25">
      <c r="A782" s="30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12"/>
      <c r="Q782" s="3"/>
      <c r="R782" s="3"/>
      <c r="S782" s="3"/>
      <c r="T782" s="3"/>
      <c r="U782" s="3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</row>
    <row r="783" spans="1:38" x14ac:dyDescent="0.25">
      <c r="A783" s="30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12"/>
      <c r="Q783" s="3"/>
      <c r="R783" s="3"/>
      <c r="S783" s="3"/>
      <c r="T783" s="3"/>
      <c r="U783" s="3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</row>
    <row r="784" spans="1:38" x14ac:dyDescent="0.25">
      <c r="A784" s="30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12"/>
      <c r="Q784" s="3"/>
      <c r="R784" s="3"/>
      <c r="S784" s="3"/>
      <c r="T784" s="3"/>
      <c r="U784" s="3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</row>
    <row r="785" spans="1:38" x14ac:dyDescent="0.25">
      <c r="A785" s="30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12"/>
      <c r="Q785" s="3"/>
      <c r="R785" s="3"/>
      <c r="S785" s="3"/>
      <c r="T785" s="3"/>
      <c r="U785" s="3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</row>
    <row r="786" spans="1:38" x14ac:dyDescent="0.25">
      <c r="A786" s="30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12"/>
      <c r="Q786" s="3"/>
      <c r="R786" s="3"/>
      <c r="S786" s="3"/>
      <c r="T786" s="3"/>
      <c r="U786" s="3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</row>
    <row r="787" spans="1:38" x14ac:dyDescent="0.25">
      <c r="A787" s="30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12"/>
      <c r="Q787" s="3"/>
      <c r="R787" s="3"/>
      <c r="S787" s="3"/>
      <c r="T787" s="3"/>
      <c r="U787" s="3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</row>
    <row r="788" spans="1:38" x14ac:dyDescent="0.25">
      <c r="A788" s="30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12"/>
      <c r="Q788" s="3"/>
      <c r="R788" s="3"/>
      <c r="S788" s="3"/>
      <c r="T788" s="3"/>
      <c r="U788" s="3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</row>
    <row r="789" spans="1:38" x14ac:dyDescent="0.25">
      <c r="A789" s="30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12"/>
      <c r="Q789" s="3"/>
      <c r="R789" s="3"/>
      <c r="S789" s="3"/>
      <c r="T789" s="3"/>
      <c r="U789" s="3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</row>
  </sheetData>
  <sheetProtection password="C420" sheet="1" objects="1" scenarios="1" selectLockedCells="1"/>
  <protectedRanges>
    <protectedRange sqref="L4 H4 C2:F5 G2 G4:G5 K2:K5 N2:P5 L2 L5:M5 L3" name="Range14"/>
    <protectedRange sqref="C37:P37 C12:H12 P3:P5 K2:K5 L5 B15:P36" name="Range12"/>
    <protectedRange sqref="C6:E11" name="Range10"/>
    <protectedRange sqref="O2:P2 H4 C2:F5 G2 G4:G5" name="Range8"/>
    <protectedRange sqref="G6:H8" name="Range4"/>
    <protectedRange sqref="C7:E11" name="Range2"/>
    <protectedRange sqref="C6:E6" name="Range1"/>
    <protectedRange sqref="C12:H12" name="Range3"/>
    <protectedRange sqref="P3:P5 K2:K5 L5" name="Range5"/>
    <protectedRange sqref="C37:P37 B15:P36" name="Range7"/>
    <protectedRange sqref="O2:P2 H4 C2:F5 G2 G4:G5" name="Range9"/>
    <protectedRange sqref="G6:H8" name="Range11"/>
    <protectedRange sqref="G9:H11" name="Range13"/>
    <protectedRange sqref="I8" name="Range1_1"/>
    <protectedRange sqref="L7:L12 M8:M9" name="Range1_3"/>
  </protectedRanges>
  <mergeCells count="75">
    <mergeCell ref="N7:P7"/>
    <mergeCell ref="N8:P8"/>
    <mergeCell ref="N9:O9"/>
    <mergeCell ref="N10:O10"/>
    <mergeCell ref="N11:O11"/>
    <mergeCell ref="N12:O12"/>
    <mergeCell ref="A37:B37"/>
    <mergeCell ref="C37:D37"/>
    <mergeCell ref="E37:P37"/>
    <mergeCell ref="C35:P36"/>
    <mergeCell ref="A35:B36"/>
    <mergeCell ref="C13:C14"/>
    <mergeCell ref="A13:A14"/>
    <mergeCell ref="B13:B14"/>
    <mergeCell ref="H13:H14"/>
    <mergeCell ref="A11:B11"/>
    <mergeCell ref="A10:B10"/>
    <mergeCell ref="L12:M12"/>
    <mergeCell ref="J13:J14"/>
    <mergeCell ref="I13:I14"/>
    <mergeCell ref="I10:J10"/>
    <mergeCell ref="I11:J11"/>
    <mergeCell ref="A12:F12"/>
    <mergeCell ref="U31:U32"/>
    <mergeCell ref="D13:D14"/>
    <mergeCell ref="E13:E14"/>
    <mergeCell ref="F13:F14"/>
    <mergeCell ref="G13:G14"/>
    <mergeCell ref="M13:N13"/>
    <mergeCell ref="O13:O14"/>
    <mergeCell ref="K13:K14"/>
    <mergeCell ref="L13:L14"/>
    <mergeCell ref="A6:B6"/>
    <mergeCell ref="Q13:Q14"/>
    <mergeCell ref="T31:T32"/>
    <mergeCell ref="I8:J8"/>
    <mergeCell ref="I12:J12"/>
    <mergeCell ref="P13:P14"/>
    <mergeCell ref="C6:F6"/>
    <mergeCell ref="C10:F10"/>
    <mergeCell ref="G6:H12"/>
    <mergeCell ref="A8:B8"/>
    <mergeCell ref="A3:B3"/>
    <mergeCell ref="A5:B5"/>
    <mergeCell ref="A4:B4"/>
    <mergeCell ref="L3:M3"/>
    <mergeCell ref="L5:M5"/>
    <mergeCell ref="N5:P5"/>
    <mergeCell ref="N4:P4"/>
    <mergeCell ref="G5:H5"/>
    <mergeCell ref="I3:K3"/>
    <mergeCell ref="I5:K5"/>
    <mergeCell ref="A1:B1"/>
    <mergeCell ref="C1:P1"/>
    <mergeCell ref="G2:H2"/>
    <mergeCell ref="A2:B2"/>
    <mergeCell ref="L2:M2"/>
    <mergeCell ref="N2:P2"/>
    <mergeCell ref="I2:K2"/>
    <mergeCell ref="C2:F2"/>
    <mergeCell ref="C8:F8"/>
    <mergeCell ref="C9:F9"/>
    <mergeCell ref="I9:J9"/>
    <mergeCell ref="C7:F7"/>
    <mergeCell ref="I7:J7"/>
    <mergeCell ref="A7:B7"/>
    <mergeCell ref="A9:B9"/>
    <mergeCell ref="I6:M6"/>
    <mergeCell ref="N3:P3"/>
    <mergeCell ref="L4:M4"/>
    <mergeCell ref="C3:F3"/>
    <mergeCell ref="C4:K4"/>
    <mergeCell ref="C5:F5"/>
    <mergeCell ref="G3:H3"/>
    <mergeCell ref="N6:P6"/>
  </mergeCells>
  <phoneticPr fontId="3" type="noConversion"/>
  <dataValidations xWindow="426" yWindow="427" count="21">
    <dataValidation type="list" allowBlank="1" showInputMessage="1" showErrorMessage="1" promptTitle="Placement Method" prompt="Select or enter the placement method" sqref="C7:F7">
      <formula1>PLACEMENT_METHOD</formula1>
    </dataValidation>
    <dataValidation type="list" allowBlank="1" showInputMessage="1" showErrorMessage="1" promptTitle="Sample Size" prompt="Select the sample size used" sqref="C10:F10">
      <formula1>SAMPLE_SIZE</formula1>
    </dataValidation>
    <dataValidation type="list" showInputMessage="1" showErrorMessage="1" promptTitle="Test Result" prompt="Select a test result or info only  " sqref="P15:P34">
      <formula1>TEST_RESULT</formula1>
    </dataValidation>
    <dataValidation type="whole" showInputMessage="1" showErrorMessage="1" errorTitle="Error" error="Invalid design strength was entered" promptTitle="Specification" prompt="Enter specified mix design strength (i.e. Enter 4000, if strength is 4000 psi @ 28 days)" sqref="C11">
      <formula1>0</formula1>
      <formula2>45000</formula2>
    </dataValidation>
    <dataValidation showInputMessage="1" promptTitle="Specification" prompt="Enter specified mix design strength (i.e. Enter 28, if strength is 4000 psi @ 28 days)" sqref="E11"/>
    <dataValidation type="decimal" showInputMessage="1" showErrorMessage="1" errorTitle="Error" error="Invalid temperature was entered" promptTitle="Specification" prompt="Enter specified maximum ambient temperature as determined by the specifications" sqref="M9">
      <formula1>0</formula1>
      <formula2>200</formula2>
    </dataValidation>
    <dataValidation type="decimal" allowBlank="1" showInputMessage="1" showErrorMessage="1" errorTitle="Error" error="Invalid slump was entered" promptTitle="Specification" prompt="Enter specified maximum slump as determined by the specifications" sqref="M10">
      <formula1>0</formula1>
      <formula2>40</formula2>
    </dataValidation>
    <dataValidation type="decimal" allowBlank="1" showInputMessage="1" showErrorMessage="1" errorTitle="Error" error="Invalid air content was entered" promptTitle="Specification" prompt="Enter specified minimum air content as determined by the specifications" sqref="L11">
      <formula1>0</formula1>
      <formula2>20</formula2>
    </dataValidation>
    <dataValidation type="decimal" allowBlank="1" showInputMessage="1" showErrorMessage="1" errorTitle="Error" error="Invalid air content was entered" promptTitle="Specification" prompt="Enter specified maximum air content as determined by the specifications" sqref="M11">
      <formula1>0</formula1>
      <formula2>20</formula2>
    </dataValidation>
    <dataValidation type="list" showInputMessage="1" showErrorMessage="1" promptTitle="Lab Type" prompt="Select the lab's QA, QC  or IND (Independent) status pertaining to this contract" sqref="I2:K2">
      <formula1>LAB_TYPE</formula1>
    </dataValidation>
    <dataValidation type="decimal" showInputMessage="1" showErrorMessage="1" errorTitle="Error" error="Invalid temperature was entered" promptTitle="Specification" prompt="Enter specified minimum concrete temperature as determined by the specifications" sqref="L8">
      <formula1>0</formula1>
      <formula2>200</formula2>
    </dataValidation>
    <dataValidation type="decimal" allowBlank="1" showInputMessage="1" showErrorMessage="1" errorTitle="Error" error="Invalid slump was entered" promptTitle="Specification" prompt="Enter specified minimum slump as determined by the specifications" sqref="L10">
      <formula1>0</formula1>
      <formula2>40</formula2>
    </dataValidation>
    <dataValidation type="decimal" allowBlank="1" showInputMessage="1" showErrorMessage="1" errorTitle="Error" error="Invalid concrete unit weight was entered" promptTitle="Specification" prompt="Enter specified concrete unit weight as determined by the specifications" sqref="L12:M12">
      <formula1>0</formula1>
      <formula2>200</formula2>
    </dataValidation>
    <dataValidation type="decimal" showInputMessage="1" showErrorMessage="1" errorTitle="Error" error="Invalid temperature was entered" promptTitle="Specification" prompt="Enter specified minimum ambient temperature as determined by the specifications" sqref="L9">
      <formula1>0</formula1>
      <formula2>200</formula2>
    </dataValidation>
    <dataValidation type="decimal" showInputMessage="1" showErrorMessage="1" errorTitle="Error" error="Invalid temperature was entered" promptTitle="Specification" prompt="Enter specified maximum concrete temperature as determined by the specifications" sqref="M8">
      <formula1>0</formula1>
      <formula2>200</formula2>
    </dataValidation>
    <dataValidation type="decimal" allowBlank="1" showInputMessage="1" showErrorMessage="1" errorTitle="Error" error="Invalid air content was entered" promptTitle="Air Content" prompt="Enter air content as a number between 0 and 20" sqref="L15:L34">
      <formula1>0</formula1>
      <formula2>20</formula2>
    </dataValidation>
    <dataValidation type="decimal" showInputMessage="1" showErrorMessage="1" errorTitle="Error" error="Invalid temperature was entered" promptTitle="Ambient Temperature" prompt="Enter measured temperature" sqref="M15:M34">
      <formula1>0</formula1>
      <formula2>200</formula2>
    </dataValidation>
    <dataValidation type="decimal" showInputMessage="1" showErrorMessage="1" errorTitle="Error" error="Invalid temperature was entered" promptTitle="Concrete Temperature" prompt="Enter measured temperature" sqref="N15:N34">
      <formula1>0</formula1>
      <formula2>200</formula2>
    </dataValidation>
    <dataValidation allowBlank="1" showInputMessage="1" showErrorMessage="1" promptTitle="Field Tested By" prompt="Use following name formats:_x000a_FirstName LastName _x000a_FirstName LastName Suffix_x000a_FirstInitial LastName_x000a_Separate multiple people w/ semi-colon;_x000a_FN1 LN1; FN2 LN2 " sqref="C5:F5"/>
    <dataValidation allowBlank="1" showInputMessage="1" showErrorMessage="1" promptTitle="Reviewed By" prompt="Use following name formats:_x000a_FirstName LastName _x000a_FirstName LastName Suffix_x000a_FirstInitial LastName_x000a_Separate multiple people w/ semi-colon;_x000a_FN1 LN1; FN2 LN2 " sqref="I5:K5"/>
    <dataValidation allowBlank="1" showInputMessage="1" showErrorMessage="1" promptTitle="Submitted By" prompt="Use following name formats:_x000a_FirstName LastName _x000a_FirstName LastName Suffix_x000a_FirstInitial LastName_x000a_Separate multiple people w/ semi-colon;_x000a_FN1 LN1; FN2 LN2 " sqref="N5:P5"/>
  </dataValidations>
  <printOptions horizontalCentered="1" gridLines="1"/>
  <pageMargins left="0" right="0" top="0.47" bottom="0" header="0.5" footer="0.25"/>
  <pageSetup scale="60" orientation="landscape" blackAndWhite="1" r:id="rId1"/>
  <headerFooter alignWithMargins="0">
    <oddHeader>&amp;C&amp;G</oddHeader>
    <oddFooter>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0"/>
  <sheetViews>
    <sheetView workbookViewId="0">
      <selection activeCell="C2" sqref="C2"/>
    </sheetView>
  </sheetViews>
  <sheetFormatPr defaultRowHeight="13.2" x14ac:dyDescent="0.25"/>
  <cols>
    <col min="1" max="1" width="16.88671875" bestFit="1" customWidth="1"/>
    <col min="2" max="2" width="23" bestFit="1" customWidth="1"/>
    <col min="3" max="3" width="18" bestFit="1" customWidth="1"/>
    <col min="4" max="4" width="16.6640625" bestFit="1" customWidth="1"/>
    <col min="5" max="5" width="17.6640625" bestFit="1" customWidth="1"/>
    <col min="6" max="6" width="15.33203125" bestFit="1" customWidth="1"/>
    <col min="7" max="7" width="16.109375" bestFit="1" customWidth="1"/>
    <col min="8" max="8" width="14.88671875" bestFit="1" customWidth="1"/>
    <col min="9" max="9" width="10" bestFit="1" customWidth="1"/>
    <col min="10" max="10" width="23.88671875" bestFit="1" customWidth="1"/>
    <col min="11" max="11" width="15.33203125" bestFit="1" customWidth="1"/>
    <col min="12" max="12" width="19.44140625" bestFit="1" customWidth="1"/>
    <col min="13" max="13" width="19.109375" bestFit="1" customWidth="1"/>
    <col min="14" max="14" width="17" bestFit="1" customWidth="1"/>
    <col min="15" max="15" width="17.88671875" bestFit="1" customWidth="1"/>
    <col min="16" max="16" width="10.5546875" bestFit="1" customWidth="1"/>
    <col min="17" max="17" width="11" bestFit="1" customWidth="1"/>
    <col min="18" max="18" width="11.88671875" bestFit="1" customWidth="1"/>
    <col min="19" max="19" width="13.44140625" bestFit="1" customWidth="1"/>
    <col min="20" max="21" width="14.109375" bestFit="1" customWidth="1"/>
  </cols>
  <sheetData>
    <row r="1" spans="1:24" ht="17.399999999999999" x14ac:dyDescent="0.3">
      <c r="A1" s="73" t="s">
        <v>182</v>
      </c>
      <c r="B1" s="73" t="s">
        <v>20</v>
      </c>
      <c r="C1" s="73" t="s">
        <v>21</v>
      </c>
      <c r="D1" s="73" t="s">
        <v>13</v>
      </c>
      <c r="E1" s="73" t="s">
        <v>59</v>
      </c>
      <c r="F1" s="73" t="s">
        <v>183</v>
      </c>
      <c r="G1" s="73" t="s">
        <v>16</v>
      </c>
      <c r="H1" s="73" t="s">
        <v>15</v>
      </c>
      <c r="I1" s="73" t="s">
        <v>14</v>
      </c>
      <c r="J1" s="73" t="s">
        <v>184</v>
      </c>
      <c r="K1" s="73" t="s">
        <v>19</v>
      </c>
      <c r="L1" s="73" t="s">
        <v>185</v>
      </c>
      <c r="M1" s="73" t="s">
        <v>186</v>
      </c>
      <c r="N1" s="73" t="s">
        <v>187</v>
      </c>
      <c r="O1" s="73" t="s">
        <v>188</v>
      </c>
      <c r="P1" s="73" t="s">
        <v>278</v>
      </c>
      <c r="Q1" s="73" t="s">
        <v>189</v>
      </c>
      <c r="U1" s="5"/>
    </row>
    <row r="2" spans="1:24" ht="17.399999999999999" x14ac:dyDescent="0.3">
      <c r="A2" s="73" t="str">
        <f>B2&amp;C2&amp;IF(OR(ISBLANK(F2),F2=""),"",F2)&amp;IF(OR(ISBLANK(G2),G2=""),"",G2)&amp;IF(OR(ISBLANK(J2),J2=""),"",J2)&amp;IF(OR(ISBLANK(E2),E2=""),"",E2)&amp;IF(OR(ISBLANK(B10),B10=""),"",B10)</f>
        <v>MVNQC02140716</v>
      </c>
      <c r="B2" s="73" t="s">
        <v>28</v>
      </c>
      <c r="C2" s="73">
        <v>140716</v>
      </c>
      <c r="D2" s="73" t="str">
        <f>IF(OR(ISBLANK(MVNQC02!C2),MVNQC02!C2=""),"",MVNQC02!C2)</f>
        <v/>
      </c>
      <c r="E2" s="73" t="str">
        <f>IF(OR(ISBLANK(MVNQC02!I2),MVNQC02!I2=""),"",MVNQC02!I2)</f>
        <v/>
      </c>
      <c r="F2" s="73" t="str">
        <f>IF(OR(ISBLANK(MVNQC02!N2),MVNQC02!N2=""),"",MVNQC02!N2)</f>
        <v/>
      </c>
      <c r="G2" s="73" t="str">
        <f>IF(OR(ISBLANK(MVNQC02!C3),MVNQC02!C3=""),"",MVNQC02!C3)</f>
        <v/>
      </c>
      <c r="H2" s="73" t="str">
        <f>IF(OR(ISBLANK(MVNQC02!I3),MVNQC02!I3=""),"",MVNQC02!I3)</f>
        <v/>
      </c>
      <c r="I2" s="73" t="str">
        <f>IF(OR(ISBLANK(MVNQC02!C4),MVNQC02!C4=""),"",MVNQC02!C4)</f>
        <v/>
      </c>
      <c r="J2" s="80" t="str">
        <f>IF(OR(ISBLANK(MVNQC02!N4),MVNQC02!N4=""),"",MVNQC02!N4)</f>
        <v/>
      </c>
      <c r="K2" s="73" t="str">
        <f>IF(OR(ISBLANK(MVNQC02!C35),MVNQC02!C35=""),"",MVNQC02!C35)</f>
        <v/>
      </c>
      <c r="L2" s="73"/>
      <c r="M2" s="73" t="str">
        <f>IF(OR(ISBLANK(MVNQC02!I5),MVNQC02!I5=""),"",MVNQC02!I5)</f>
        <v/>
      </c>
      <c r="N2" s="73" t="str">
        <f>IF(OR(ISBLANK(MVNQC02!N5),MVNQC02!N5=""),"",MVNQC02!N5)</f>
        <v/>
      </c>
      <c r="O2" s="73" t="str">
        <f>IF(OR(ISBLANK(MVNQC02!C5),MVNQC02!C5=""),"",MVNQC02!C5)</f>
        <v/>
      </c>
      <c r="P2" s="73" t="str">
        <f>IF(OR(ISBLANK(MVNQC02!N3),MVNQC02!N3=""),"",MVNQC02!N3)</f>
        <v/>
      </c>
      <c r="Q2" s="73" t="str">
        <f ca="1">MID(CELL("filename"),SEARCH("[",CELL("filename"))+1, SEARCH("]",CELL("filename"))-SEARCH("[",CELL("filename"))-1)</f>
        <v>MVNQC02.xls</v>
      </c>
      <c r="U2" s="5"/>
    </row>
    <row r="3" spans="1:24" ht="17.399999999999999" x14ac:dyDescent="0.3">
      <c r="A3" s="73" t="s">
        <v>182</v>
      </c>
      <c r="B3" s="73" t="s">
        <v>190</v>
      </c>
      <c r="C3" s="73" t="s">
        <v>289</v>
      </c>
      <c r="D3" s="73" t="s">
        <v>60</v>
      </c>
      <c r="K3" s="5"/>
    </row>
    <row r="4" spans="1:24" ht="17.399999999999999" x14ac:dyDescent="0.3">
      <c r="A4" s="73" t="str">
        <f>$A$2</f>
        <v>MVNQC02140716</v>
      </c>
      <c r="B4" s="80" t="str">
        <f>IF(OR(ISBLANK(MVNQC02!N4),MVNQC02!N4=""),"",MVNQC02!N4)</f>
        <v/>
      </c>
      <c r="C4" s="73" t="str">
        <f>IF(OR(ISBLANK(MVNQC02!C6),MVNQC02!C6=""),"",MVNQC02!C6)</f>
        <v/>
      </c>
      <c r="D4" s="73" t="str">
        <f>IF(OR(ISBLANK(MVNQC02!C7),MVNQC02!C7=""),"",MVNQC02!C7)</f>
        <v/>
      </c>
      <c r="K4" s="5"/>
    </row>
    <row r="5" spans="1:24" ht="17.399999999999999" x14ac:dyDescent="0.3">
      <c r="A5" s="73" t="s">
        <v>182</v>
      </c>
      <c r="B5" s="73" t="s">
        <v>192</v>
      </c>
      <c r="C5" s="73" t="s">
        <v>193</v>
      </c>
      <c r="D5" s="73" t="s">
        <v>194</v>
      </c>
      <c r="E5" s="73" t="s">
        <v>195</v>
      </c>
      <c r="F5" s="73" t="s">
        <v>196</v>
      </c>
      <c r="G5" s="73" t="s">
        <v>197</v>
      </c>
      <c r="H5" s="73" t="s">
        <v>198</v>
      </c>
      <c r="I5" s="73" t="s">
        <v>199</v>
      </c>
      <c r="J5" s="73" t="s">
        <v>200</v>
      </c>
      <c r="K5" s="73" t="s">
        <v>201</v>
      </c>
      <c r="L5" s="73" t="s">
        <v>202</v>
      </c>
      <c r="T5" s="5"/>
    </row>
    <row r="6" spans="1:24" ht="17.399999999999999" x14ac:dyDescent="0.3">
      <c r="A6" s="73" t="str">
        <f>$A$2</f>
        <v>MVNQC02140716</v>
      </c>
      <c r="B6" s="74" t="str">
        <f>IF(OR(ISBLANK(MVNQC02!C11),MVNQC02!C11=""),"",MVNQC02!C11)</f>
        <v/>
      </c>
      <c r="C6" s="74" t="str">
        <f>IF(OR(ISBLANK(MVNQC02!E11),MVNQC02!E11=""),"",MVNQC02!E11)</f>
        <v/>
      </c>
      <c r="D6" s="75" t="str">
        <f>IF(OR(ISBLANK(MVNQC02!L8),MVNQC02!L8=""),"",MVNQC02!L8)</f>
        <v/>
      </c>
      <c r="E6" s="75" t="str">
        <f>IF(OR(ISBLANK(MVNQC02!M8),MVNQC02!M8=""),"",MVNQC02!M8)</f>
        <v/>
      </c>
      <c r="F6" s="75" t="str">
        <f>IF(OR(ISBLANK(MVNQC02!L9),MVNQC02!L9=""),"",MVNQC02!L9)</f>
        <v/>
      </c>
      <c r="G6" s="75" t="str">
        <f>IF(OR(ISBLANK(MVNQC02!M9),MVNQC02!M9=""),"",MVNQC02!M9)</f>
        <v/>
      </c>
      <c r="H6" s="75" t="str">
        <f>IF(OR(ISBLANK(MVNQC02!L10),MVNQC02!L10=""),"",MVNQC02!L10)</f>
        <v/>
      </c>
      <c r="I6" s="75" t="str">
        <f>IF(OR(ISBLANK(MVNQC02!M10),MVNQC02!M10=""),"",MVNQC02!M10)</f>
        <v/>
      </c>
      <c r="J6" s="75" t="str">
        <f>IF(OR(ISBLANK(MVNQC02!L11),MVNQC02!L11=""),"",MVNQC02!L11)</f>
        <v/>
      </c>
      <c r="K6" s="75" t="str">
        <f>IF(OR(ISBLANK(MVNQC02!M11),MVNQC02!M11=""),"",MVNQC02!M11)</f>
        <v/>
      </c>
      <c r="L6" s="75" t="str">
        <f>IF(OR(ISBLANK(MVNQC02!L12),MVNQC02!L12=""),"",MVNQC02!L12)</f>
        <v/>
      </c>
      <c r="T6" s="5"/>
    </row>
    <row r="7" spans="1:24" ht="17.399999999999999" x14ac:dyDescent="0.3">
      <c r="A7" s="73" t="s">
        <v>182</v>
      </c>
      <c r="B7" s="73" t="s">
        <v>203</v>
      </c>
      <c r="C7" s="73" t="s">
        <v>284</v>
      </c>
      <c r="D7" s="73" t="s">
        <v>285</v>
      </c>
      <c r="E7" s="73" t="s">
        <v>286</v>
      </c>
      <c r="F7" s="73" t="s">
        <v>287</v>
      </c>
      <c r="G7" s="73" t="s">
        <v>75</v>
      </c>
      <c r="H7" s="73" t="s">
        <v>191</v>
      </c>
      <c r="X7" s="5"/>
    </row>
    <row r="8" spans="1:24" ht="17.399999999999999" x14ac:dyDescent="0.3">
      <c r="A8" s="73" t="str">
        <f>$A$2</f>
        <v>MVNQC02140716</v>
      </c>
      <c r="B8" s="73" t="str">
        <f>IF(OR(ISBLANK(MVNQC02!C9),MVNQC02!C9=""),"",MVNQC02!C9)</f>
        <v/>
      </c>
      <c r="C8" s="73" t="str">
        <f>IF(OR(ISBLANK(MVNQC02!P9),MVNQC02!P9=""),"",MVNQC02!P9)</f>
        <v/>
      </c>
      <c r="D8" s="73" t="str">
        <f>IF(OR(ISBLANK(MVNQC02!P10),MVNQC02!P10=""),"",MVNQC02!P10)</f>
        <v/>
      </c>
      <c r="E8" s="73" t="str">
        <f>IF(OR(ISBLANK(MVNQC02!P11),MVNQC02!P11=""),"",MVNQC02!P11)</f>
        <v/>
      </c>
      <c r="F8" s="73" t="str">
        <f>IF(OR(ISBLANK(MVNQC02!P12),MVNQC02!P12=""),"",MVNQC02!P12)</f>
        <v/>
      </c>
      <c r="G8" s="73" t="str">
        <f>IF(OR(ISBLANK(MVNQC02!C10),MVNQC02!C10=""),"",MVNQC02!C10)</f>
        <v/>
      </c>
      <c r="H8" s="73" t="str">
        <f>IF(OR(ISBLANK(MVNQC02!C8),MVNQC02!C8=""),"",MVNQC02!C8)</f>
        <v/>
      </c>
      <c r="X8" s="5"/>
    </row>
    <row r="9" spans="1:24" x14ac:dyDescent="0.25">
      <c r="A9" s="73" t="s">
        <v>182</v>
      </c>
      <c r="B9" s="73" t="s">
        <v>17</v>
      </c>
      <c r="C9" s="73" t="s">
        <v>204</v>
      </c>
      <c r="D9" s="73" t="s">
        <v>205</v>
      </c>
      <c r="E9" s="73" t="s">
        <v>18</v>
      </c>
      <c r="F9" s="73" t="s">
        <v>68</v>
      </c>
      <c r="G9" s="73" t="s">
        <v>206</v>
      </c>
      <c r="H9" s="73" t="s">
        <v>207</v>
      </c>
      <c r="I9" s="73" t="s">
        <v>208</v>
      </c>
      <c r="J9" s="73" t="s">
        <v>209</v>
      </c>
      <c r="K9" s="73" t="s">
        <v>210</v>
      </c>
      <c r="L9" s="73" t="s">
        <v>279</v>
      </c>
      <c r="M9" s="73" t="s">
        <v>310</v>
      </c>
      <c r="N9" s="73" t="s">
        <v>211</v>
      </c>
      <c r="O9" s="73" t="s">
        <v>212</v>
      </c>
      <c r="P9" s="73" t="s">
        <v>213</v>
      </c>
      <c r="Q9" s="73" t="s">
        <v>214</v>
      </c>
      <c r="R9" s="73" t="s">
        <v>215</v>
      </c>
      <c r="S9" s="73" t="s">
        <v>216</v>
      </c>
      <c r="T9" s="73" t="s">
        <v>217</v>
      </c>
      <c r="U9" s="73" t="s">
        <v>220</v>
      </c>
    </row>
    <row r="10" spans="1:24" x14ac:dyDescent="0.25">
      <c r="A10" s="73" t="str">
        <f>IF(OR(ISBLANK(G10),G10=""),"",Data!$A$2)</f>
        <v/>
      </c>
      <c r="B10" s="81" t="str">
        <f>IF(OR(ISBLANK(G10),G10=""),"",MVNQC02!A15)</f>
        <v/>
      </c>
      <c r="C10" s="82"/>
      <c r="D10" s="82"/>
      <c r="E10" s="80" t="str">
        <f t="shared" ref="E10:E29" si="0">IF(OR(ISBLANK(G10),G10=""),"",$J$2)</f>
        <v/>
      </c>
      <c r="F10" s="81" t="str">
        <f>IF(OR(ISBLANK(G10),G10=""),"",IF(OR(ISBLANK(MVNQC02!P15),MVNQC02!P15=""),"",MVNQC02!P15))</f>
        <v/>
      </c>
      <c r="G10" s="81" t="str">
        <f>IF(OR(ISBLANK(MVNQC02!B15),MVNQC02!B15=""),"",MVNQC02!B15)</f>
        <v/>
      </c>
      <c r="H10" s="81" t="str">
        <f>IF(OR(ISBLANK(G10),G10=""),"",IF(OR(ISBLANK(MVNQC02!C15),MVNQC02!C15=""),"",MVNQC02!C15))</f>
        <v/>
      </c>
      <c r="I10" s="81" t="str">
        <f>IF(OR(ISBLANK(G10),G10=""),"",MVNQC02!D15)</f>
        <v/>
      </c>
      <c r="J10" s="81" t="str">
        <f>IF(OR(ISBLANK(G10),G10=""),"",MVNQC02!E15)</f>
        <v/>
      </c>
      <c r="K10" s="96" t="str">
        <f>IF(OR(ISBLANK(G10),G10=""),"",IF(OR(ISBLANK(MVNQC02!F15),MVNQC02!F15=""),"",MVNQC02!F15))</f>
        <v/>
      </c>
      <c r="L10" s="96" t="str">
        <f>IF(OR(ISBLANK(G10),G10=""),"",IF(OR(ISBLANK(MVNQC02!G15),MVNQC02!G15=""),"",MVNQC02!G15))</f>
        <v/>
      </c>
      <c r="M10" s="81" t="str">
        <f>IF(OR(OR(ISBLANK(L10),L10=""),OR(ISBLANK(K10)),K10=""),"",IF(1440*(L10-K10)&gt;0,1440*(L10-K10),1440+(1440*(L10-K10))))</f>
        <v/>
      </c>
      <c r="N10" s="81" t="str">
        <f>IF(OR(ISBLANK(G10),G10=""),"",MVNQC02!H15)</f>
        <v/>
      </c>
      <c r="O10" s="81" t="str">
        <f>IF(OR(ISBLANK(G10),G10=""),"",MVNQC02!I15)</f>
        <v/>
      </c>
      <c r="P10" s="81" t="str">
        <f>IF(OR(ISBLANK(G10),G10=""),"",MVNQC02!J15)</f>
        <v/>
      </c>
      <c r="Q10" s="81" t="str">
        <f>IF(OR(ISBLANK(G10),G10=""),"",MVNQC02!K15)</f>
        <v/>
      </c>
      <c r="R10" s="81" t="str">
        <f>IF(OR(ISBLANK(G10),G10=""),"",MVNQC02!L15)</f>
        <v/>
      </c>
      <c r="S10" s="81" t="str">
        <f>IF(OR(ISBLANK(G10),G10=""),"",MVNQC02!M15)</f>
        <v/>
      </c>
      <c r="T10" s="81" t="str">
        <f>IF(OR(ISBLANK(G10),G10=""),"",MVNQC02!N15)</f>
        <v/>
      </c>
      <c r="U10" s="81" t="str">
        <f>IF(OR(ISBLANK(H10),H10=""),"",MVNQC02!O15)</f>
        <v/>
      </c>
    </row>
    <row r="11" spans="1:24" x14ac:dyDescent="0.25">
      <c r="A11" s="73" t="str">
        <f>IF(OR(ISBLANK(G11),G11=""),"",Data!$A$2)</f>
        <v/>
      </c>
      <c r="B11" s="81" t="str">
        <f>IF(OR(ISBLANK(G11),G11=""),"",MVNQC02!A16)</f>
        <v/>
      </c>
      <c r="C11" s="82"/>
      <c r="D11" s="82"/>
      <c r="E11" s="80" t="str">
        <f t="shared" si="0"/>
        <v/>
      </c>
      <c r="F11" s="81" t="str">
        <f>IF(OR(ISBLANK(G11),G11=""),"",IF(OR(ISBLANK(MVNQC02!P16),MVNQC02!P16=""),"",MVNQC02!P16))</f>
        <v/>
      </c>
      <c r="G11" s="81" t="str">
        <f>IF(OR(ISBLANK(MVNQC02!B16),MVNQC02!B16=""),"",MVNQC02!B16)</f>
        <v/>
      </c>
      <c r="H11" s="81" t="str">
        <f>IF(OR(ISBLANK(G11),G11=""),"",IF(OR(ISBLANK(MVNQC02!C16),MVNQC02!C16=""),"",MVNQC02!C16))</f>
        <v/>
      </c>
      <c r="I11" s="81" t="str">
        <f>IF(OR(ISBLANK(G11),G11=""),"",MVNQC02!D16)</f>
        <v/>
      </c>
      <c r="J11" s="81" t="str">
        <f>IF(OR(ISBLANK(G11),G11=""),"",MVNQC02!E16)</f>
        <v/>
      </c>
      <c r="K11" s="96" t="str">
        <f>IF(OR(ISBLANK(G11),G11=""),"",IF(OR(ISBLANK(MVNQC02!F16),MVNQC02!F16=""),"",MVNQC02!F16))</f>
        <v/>
      </c>
      <c r="L11" s="96" t="str">
        <f>IF(OR(ISBLANK(G11),G11=""),"",IF(OR(ISBLANK(MVNQC02!G16),MVNQC02!G16=""),"",MVNQC02!G16))</f>
        <v/>
      </c>
      <c r="M11" s="81" t="str">
        <f t="shared" ref="M11:M29" si="1">IF(OR(OR(ISBLANK(L11),L11=""),OR(ISBLANK(K11)),K11=""),"",IF(1440*(L11-K11)&gt;0,1440*(L11-K11),1440+(1440*(L11-K11))))</f>
        <v/>
      </c>
      <c r="N11" s="81" t="str">
        <f>IF(OR(ISBLANK(G11),G11=""),"",MVNQC02!H16)</f>
        <v/>
      </c>
      <c r="O11" s="81" t="str">
        <f>IF(OR(ISBLANK(G11),G11=""),"",MVNQC02!I16)</f>
        <v/>
      </c>
      <c r="P11" s="81" t="str">
        <f>IF(OR(ISBLANK(G11),G11=""),"",MVNQC02!J16)</f>
        <v/>
      </c>
      <c r="Q11" s="81" t="str">
        <f>IF(OR(ISBLANK(G11),G11=""),"",MVNQC02!K16)</f>
        <v/>
      </c>
      <c r="R11" s="81" t="str">
        <f>IF(OR(ISBLANK(G11),G11=""),"",MVNQC02!L16)</f>
        <v/>
      </c>
      <c r="S11" s="81" t="str">
        <f>IF(OR(ISBLANK(G11),G11=""),"",MVNQC02!M16)</f>
        <v/>
      </c>
      <c r="T11" s="81" t="str">
        <f>IF(OR(ISBLANK(G11),G11=""),"",MVNQC02!N16)</f>
        <v/>
      </c>
      <c r="U11" s="81" t="str">
        <f>IF(OR(ISBLANK(H11),H11=""),"",MVNQC02!O16)</f>
        <v/>
      </c>
    </row>
    <row r="12" spans="1:24" x14ac:dyDescent="0.25">
      <c r="A12" s="73" t="str">
        <f>IF(OR(ISBLANK(G12),G12=""),"",Data!$A$2)</f>
        <v/>
      </c>
      <c r="B12" s="81" t="str">
        <f>IF(OR(ISBLANK(G12),G12=""),"",MVNQC02!A17)</f>
        <v/>
      </c>
      <c r="C12" s="82"/>
      <c r="D12" s="82"/>
      <c r="E12" s="80" t="str">
        <f t="shared" si="0"/>
        <v/>
      </c>
      <c r="F12" s="81" t="str">
        <f>IF(OR(ISBLANK(G12),G12=""),"",IF(OR(ISBLANK(MVNQC02!P17),MVNQC02!P17=""),"",MVNQC02!P17))</f>
        <v/>
      </c>
      <c r="G12" s="81" t="str">
        <f>IF(OR(ISBLANK(MVNQC02!B17),MVNQC02!B17=""),"",MVNQC02!B17)</f>
        <v/>
      </c>
      <c r="H12" s="81" t="str">
        <f>IF(OR(ISBLANK(G12),G12=""),"",IF(OR(ISBLANK(MVNQC02!C17),MVNQC02!C17=""),"",MVNQC02!C17))</f>
        <v/>
      </c>
      <c r="I12" s="81" t="str">
        <f>IF(OR(ISBLANK(G12),G12=""),"",MVNQC02!D17)</f>
        <v/>
      </c>
      <c r="J12" s="81" t="str">
        <f>IF(OR(ISBLANK(G12),G12=""),"",MVNQC02!E17)</f>
        <v/>
      </c>
      <c r="K12" s="96" t="str">
        <f>IF(OR(ISBLANK(G12),G12=""),"",IF(OR(ISBLANK(MVNQC02!F17),MVNQC02!F17=""),"",MVNQC02!F17))</f>
        <v/>
      </c>
      <c r="L12" s="96" t="str">
        <f>IF(OR(ISBLANK(G12),G12=""),"",IF(OR(ISBLANK(MVNQC02!G17),MVNQC02!G17=""),"",MVNQC02!G17))</f>
        <v/>
      </c>
      <c r="M12" s="81" t="str">
        <f t="shared" si="1"/>
        <v/>
      </c>
      <c r="N12" s="81" t="str">
        <f>IF(OR(ISBLANK(G12),G12=""),"",MVNQC02!H17)</f>
        <v/>
      </c>
      <c r="O12" s="81" t="str">
        <f>IF(OR(ISBLANK(G12),G12=""),"",MVNQC02!I17)</f>
        <v/>
      </c>
      <c r="P12" s="81" t="str">
        <f>IF(OR(ISBLANK(G12),G12=""),"",MVNQC02!J17)</f>
        <v/>
      </c>
      <c r="Q12" s="81" t="str">
        <f>IF(OR(ISBLANK(G12),G12=""),"",MVNQC02!K17)</f>
        <v/>
      </c>
      <c r="R12" s="81" t="str">
        <f>IF(OR(ISBLANK(G12),G12=""),"",MVNQC02!L17)</f>
        <v/>
      </c>
      <c r="S12" s="81" t="str">
        <f>IF(OR(ISBLANK(G12),G12=""),"",MVNQC02!M17)</f>
        <v/>
      </c>
      <c r="T12" s="81" t="str">
        <f>IF(OR(ISBLANK(G12),G12=""),"",MVNQC02!N17)</f>
        <v/>
      </c>
      <c r="U12" s="81" t="str">
        <f>IF(OR(ISBLANK(H12),H12=""),"",MVNQC02!O17)</f>
        <v/>
      </c>
    </row>
    <row r="13" spans="1:24" x14ac:dyDescent="0.25">
      <c r="A13" s="73" t="str">
        <f>IF(OR(ISBLANK(G13),G13=""),"",Data!$A$2)</f>
        <v/>
      </c>
      <c r="B13" s="81" t="str">
        <f>IF(OR(ISBLANK(G13),G13=""),"",MVNQC02!A18)</f>
        <v/>
      </c>
      <c r="C13" s="82"/>
      <c r="D13" s="82"/>
      <c r="E13" s="80" t="str">
        <f t="shared" si="0"/>
        <v/>
      </c>
      <c r="F13" s="81" t="str">
        <f>IF(OR(ISBLANK(G13),G13=""),"",IF(OR(ISBLANK(MVNQC02!P18),MVNQC02!P18=""),"",MVNQC02!P18))</f>
        <v/>
      </c>
      <c r="G13" s="81" t="str">
        <f>IF(OR(ISBLANK(MVNQC02!B18),MVNQC02!B18=""),"",MVNQC02!B18)</f>
        <v/>
      </c>
      <c r="H13" s="81" t="str">
        <f>IF(OR(ISBLANK(G13),G13=""),"",IF(OR(ISBLANK(MVNQC02!C18),MVNQC02!C18=""),"",MVNQC02!C18))</f>
        <v/>
      </c>
      <c r="I13" s="81" t="str">
        <f>IF(OR(ISBLANK(G13),G13=""),"",MVNQC02!D18)</f>
        <v/>
      </c>
      <c r="J13" s="81" t="str">
        <f>IF(OR(ISBLANK(G13),G13=""),"",MVNQC02!E18)</f>
        <v/>
      </c>
      <c r="K13" s="96" t="str">
        <f>IF(OR(ISBLANK(G13),G13=""),"",IF(OR(ISBLANK(MVNQC02!F18),MVNQC02!F18=""),"",MVNQC02!F18))</f>
        <v/>
      </c>
      <c r="L13" s="96" t="str">
        <f>IF(OR(ISBLANK(G13),G13=""),"",IF(OR(ISBLANK(MVNQC02!G18),MVNQC02!G18=""),"",MVNQC02!G18))</f>
        <v/>
      </c>
      <c r="M13" s="81" t="str">
        <f t="shared" si="1"/>
        <v/>
      </c>
      <c r="N13" s="81" t="str">
        <f>IF(OR(ISBLANK(G13),G13=""),"",MVNQC02!H18)</f>
        <v/>
      </c>
      <c r="O13" s="81" t="str">
        <f>IF(OR(ISBLANK(G13),G13=""),"",MVNQC02!I18)</f>
        <v/>
      </c>
      <c r="P13" s="81" t="str">
        <f>IF(OR(ISBLANK(G13),G13=""),"",MVNQC02!J18)</f>
        <v/>
      </c>
      <c r="Q13" s="81" t="str">
        <f>IF(OR(ISBLANK(G13),G13=""),"",MVNQC02!K18)</f>
        <v/>
      </c>
      <c r="R13" s="81" t="str">
        <f>IF(OR(ISBLANK(G13),G13=""),"",MVNQC02!L18)</f>
        <v/>
      </c>
      <c r="S13" s="81" t="str">
        <f>IF(OR(ISBLANK(G13),G13=""),"",MVNQC02!M18)</f>
        <v/>
      </c>
      <c r="T13" s="81" t="str">
        <f>IF(OR(ISBLANK(G13),G13=""),"",MVNQC02!N18)</f>
        <v/>
      </c>
      <c r="U13" s="81" t="str">
        <f>IF(OR(ISBLANK(H13),H13=""),"",MVNQC02!O18)</f>
        <v/>
      </c>
    </row>
    <row r="14" spans="1:24" x14ac:dyDescent="0.25">
      <c r="A14" s="73" t="str">
        <f>IF(OR(ISBLANK(G14),G14=""),"",Data!$A$2)</f>
        <v/>
      </c>
      <c r="B14" s="81" t="str">
        <f>IF(OR(ISBLANK(G14),G14=""),"",MVNQC02!A19)</f>
        <v/>
      </c>
      <c r="C14" s="82"/>
      <c r="D14" s="82"/>
      <c r="E14" s="80" t="str">
        <f t="shared" si="0"/>
        <v/>
      </c>
      <c r="F14" s="81" t="str">
        <f>IF(OR(ISBLANK(G14),G14=""),"",IF(OR(ISBLANK(MVNQC02!P19),MVNQC02!P19=""),"",MVNQC02!P19))</f>
        <v/>
      </c>
      <c r="G14" s="81" t="str">
        <f>IF(OR(ISBLANK(MVNQC02!B19),MVNQC02!B19=""),"",MVNQC02!B19)</f>
        <v/>
      </c>
      <c r="H14" s="81" t="str">
        <f>IF(OR(ISBLANK(G14),G14=""),"",IF(OR(ISBLANK(MVNQC02!C19),MVNQC02!C19=""),"",MVNQC02!C19))</f>
        <v/>
      </c>
      <c r="I14" s="81" t="str">
        <f>IF(OR(ISBLANK(G14),G14=""),"",MVNQC02!D19)</f>
        <v/>
      </c>
      <c r="J14" s="81" t="str">
        <f>IF(OR(ISBLANK(G14),G14=""),"",MVNQC02!E19)</f>
        <v/>
      </c>
      <c r="K14" s="96" t="str">
        <f>IF(OR(ISBLANK(G14),G14=""),"",IF(OR(ISBLANK(MVNQC02!F19),MVNQC02!F19=""),"",MVNQC02!F19))</f>
        <v/>
      </c>
      <c r="L14" s="96" t="str">
        <f>IF(OR(ISBLANK(G14),G14=""),"",IF(OR(ISBLANK(MVNQC02!G19),MVNQC02!G19=""),"",MVNQC02!G19))</f>
        <v/>
      </c>
      <c r="M14" s="81" t="str">
        <f t="shared" si="1"/>
        <v/>
      </c>
      <c r="N14" s="81" t="str">
        <f>IF(OR(ISBLANK(G14),G14=""),"",MVNQC02!H19)</f>
        <v/>
      </c>
      <c r="O14" s="81" t="str">
        <f>IF(OR(ISBLANK(G14),G14=""),"",MVNQC02!I19)</f>
        <v/>
      </c>
      <c r="P14" s="81" t="str">
        <f>IF(OR(ISBLANK(G14),G14=""),"",MVNQC02!J19)</f>
        <v/>
      </c>
      <c r="Q14" s="81" t="str">
        <f>IF(OR(ISBLANK(G14),G14=""),"",MVNQC02!K19)</f>
        <v/>
      </c>
      <c r="R14" s="81" t="str">
        <f>IF(OR(ISBLANK(G14),G14=""),"",MVNQC02!L19)</f>
        <v/>
      </c>
      <c r="S14" s="81" t="str">
        <f>IF(OR(ISBLANK(G14),G14=""),"",MVNQC02!M19)</f>
        <v/>
      </c>
      <c r="T14" s="81" t="str">
        <f>IF(OR(ISBLANK(G14),G14=""),"",MVNQC02!N19)</f>
        <v/>
      </c>
      <c r="U14" s="81" t="str">
        <f>IF(OR(ISBLANK(H14),H14=""),"",MVNQC02!O19)</f>
        <v/>
      </c>
    </row>
    <row r="15" spans="1:24" x14ac:dyDescent="0.25">
      <c r="A15" s="73" t="str">
        <f>IF(OR(ISBLANK(G15),G15=""),"",Data!$A$2)</f>
        <v/>
      </c>
      <c r="B15" s="81" t="str">
        <f>IF(OR(ISBLANK(G15),G15=""),"",MVNQC02!A20)</f>
        <v/>
      </c>
      <c r="C15" s="82"/>
      <c r="D15" s="82"/>
      <c r="E15" s="80" t="str">
        <f t="shared" si="0"/>
        <v/>
      </c>
      <c r="F15" s="81" t="str">
        <f>IF(OR(ISBLANK(G15),G15=""),"",IF(OR(ISBLANK(MVNQC02!P20),MVNQC02!P20=""),"",MVNQC02!P20))</f>
        <v/>
      </c>
      <c r="G15" s="81" t="str">
        <f>IF(OR(ISBLANK(MVNQC02!B20),MVNQC02!B20=""),"",MVNQC02!B20)</f>
        <v/>
      </c>
      <c r="H15" s="81" t="str">
        <f>IF(OR(ISBLANK(G15),G15=""),"",IF(OR(ISBLANK(MVNQC02!C20),MVNQC02!C20=""),"",MVNQC02!C20))</f>
        <v/>
      </c>
      <c r="I15" s="81" t="str">
        <f>IF(OR(ISBLANK(G15),G15=""),"",MVNQC02!D20)</f>
        <v/>
      </c>
      <c r="J15" s="81" t="str">
        <f>IF(OR(ISBLANK(G15),G15=""),"",MVNQC02!E20)</f>
        <v/>
      </c>
      <c r="K15" s="96" t="str">
        <f>IF(OR(ISBLANK(G15),G15=""),"",IF(OR(ISBLANK(MVNQC02!F20),MVNQC02!F20=""),"",MVNQC02!F20))</f>
        <v/>
      </c>
      <c r="L15" s="96" t="str">
        <f>IF(OR(ISBLANK(G15),G15=""),"",IF(OR(ISBLANK(MVNQC02!G20),MVNQC02!G20=""),"",MVNQC02!G20))</f>
        <v/>
      </c>
      <c r="M15" s="81" t="str">
        <f t="shared" si="1"/>
        <v/>
      </c>
      <c r="N15" s="81" t="str">
        <f>IF(OR(ISBLANK(G15),G15=""),"",MVNQC02!H20)</f>
        <v/>
      </c>
      <c r="O15" s="81" t="str">
        <f>IF(OR(ISBLANK(G15),G15=""),"",MVNQC02!I20)</f>
        <v/>
      </c>
      <c r="P15" s="81" t="str">
        <f>IF(OR(ISBLANK(G15),G15=""),"",MVNQC02!J20)</f>
        <v/>
      </c>
      <c r="Q15" s="81" t="str">
        <f>IF(OR(ISBLANK(G15),G15=""),"",MVNQC02!K20)</f>
        <v/>
      </c>
      <c r="R15" s="81" t="str">
        <f>IF(OR(ISBLANK(G15),G15=""),"",MVNQC02!L20)</f>
        <v/>
      </c>
      <c r="S15" s="81" t="str">
        <f>IF(OR(ISBLANK(G15),G15=""),"",MVNQC02!M20)</f>
        <v/>
      </c>
      <c r="T15" s="81" t="str">
        <f>IF(OR(ISBLANK(G15),G15=""),"",MVNQC02!N20)</f>
        <v/>
      </c>
      <c r="U15" s="81" t="str">
        <f>IF(OR(ISBLANK(H15),H15=""),"",MVNQC02!O20)</f>
        <v/>
      </c>
    </row>
    <row r="16" spans="1:24" x14ac:dyDescent="0.25">
      <c r="A16" s="73" t="str">
        <f>IF(OR(ISBLANK(G16),G16=""),"",Data!$A$2)</f>
        <v/>
      </c>
      <c r="B16" s="81" t="str">
        <f>IF(OR(ISBLANK(G16),G16=""),"",MVNQC02!A21)</f>
        <v/>
      </c>
      <c r="C16" s="82"/>
      <c r="D16" s="82"/>
      <c r="E16" s="80" t="str">
        <f t="shared" si="0"/>
        <v/>
      </c>
      <c r="F16" s="81" t="str">
        <f>IF(OR(ISBLANK(G16),G16=""),"",IF(OR(ISBLANK(MVNQC02!P21),MVNQC02!P21=""),"",MVNQC02!P21))</f>
        <v/>
      </c>
      <c r="G16" s="81" t="str">
        <f>IF(OR(ISBLANK(MVNQC02!B21),MVNQC02!B21=""),"",MVNQC02!B21)</f>
        <v/>
      </c>
      <c r="H16" s="81" t="str">
        <f>IF(OR(ISBLANK(G16),G16=""),"",IF(OR(ISBLANK(MVNQC02!C21),MVNQC02!C21=""),"",MVNQC02!C21))</f>
        <v/>
      </c>
      <c r="I16" s="81" t="str">
        <f>IF(OR(ISBLANK(G16),G16=""),"",MVNQC02!D21)</f>
        <v/>
      </c>
      <c r="J16" s="81" t="str">
        <f>IF(OR(ISBLANK(G16),G16=""),"",MVNQC02!E21)</f>
        <v/>
      </c>
      <c r="K16" s="96" t="str">
        <f>IF(OR(ISBLANK(G16),G16=""),"",IF(OR(ISBLANK(MVNQC02!F21),MVNQC02!F21=""),"",MVNQC02!F21))</f>
        <v/>
      </c>
      <c r="L16" s="96" t="str">
        <f>IF(OR(ISBLANK(G16),G16=""),"",IF(OR(ISBLANK(MVNQC02!G21),MVNQC02!G21=""),"",MVNQC02!G21))</f>
        <v/>
      </c>
      <c r="M16" s="81" t="str">
        <f t="shared" si="1"/>
        <v/>
      </c>
      <c r="N16" s="81" t="str">
        <f>IF(OR(ISBLANK(G16),G16=""),"",MVNQC02!H21)</f>
        <v/>
      </c>
      <c r="O16" s="81" t="str">
        <f>IF(OR(ISBLANK(G16),G16=""),"",MVNQC02!I21)</f>
        <v/>
      </c>
      <c r="P16" s="81" t="str">
        <f>IF(OR(ISBLANK(G16),G16=""),"",MVNQC02!J21)</f>
        <v/>
      </c>
      <c r="Q16" s="81" t="str">
        <f>IF(OR(ISBLANK(G16),G16=""),"",MVNQC02!K21)</f>
        <v/>
      </c>
      <c r="R16" s="81" t="str">
        <f>IF(OR(ISBLANK(G16),G16=""),"",MVNQC02!L21)</f>
        <v/>
      </c>
      <c r="S16" s="81" t="str">
        <f>IF(OR(ISBLANK(G16),G16=""),"",MVNQC02!M21)</f>
        <v/>
      </c>
      <c r="T16" s="81" t="str">
        <f>IF(OR(ISBLANK(G16),G16=""),"",MVNQC02!N21)</f>
        <v/>
      </c>
      <c r="U16" s="81" t="str">
        <f>IF(OR(ISBLANK(H16),H16=""),"",MVNQC02!O21)</f>
        <v/>
      </c>
    </row>
    <row r="17" spans="1:21" x14ac:dyDescent="0.25">
      <c r="A17" s="73" t="str">
        <f>IF(OR(ISBLANK(G17),G17=""),"",Data!$A$2)</f>
        <v/>
      </c>
      <c r="B17" s="81" t="str">
        <f>IF(OR(ISBLANK(G17),G17=""),"",MVNQC02!A22)</f>
        <v/>
      </c>
      <c r="C17" s="82"/>
      <c r="D17" s="82"/>
      <c r="E17" s="80" t="str">
        <f t="shared" si="0"/>
        <v/>
      </c>
      <c r="F17" s="81" t="str">
        <f>IF(OR(ISBLANK(G17),G17=""),"",IF(OR(ISBLANK(MVNQC02!P22),MVNQC02!P22=""),"",MVNQC02!P22))</f>
        <v/>
      </c>
      <c r="G17" s="81" t="str">
        <f>IF(OR(ISBLANK(MVNQC02!B22),MVNQC02!B22=""),"",MVNQC02!B22)</f>
        <v/>
      </c>
      <c r="H17" s="81" t="str">
        <f>IF(OR(ISBLANK(G17),G17=""),"",IF(OR(ISBLANK(MVNQC02!C22),MVNQC02!C22=""),"",MVNQC02!C22))</f>
        <v/>
      </c>
      <c r="I17" s="81" t="str">
        <f>IF(OR(ISBLANK(G17),G17=""),"",MVNQC02!D22)</f>
        <v/>
      </c>
      <c r="J17" s="81" t="str">
        <f>IF(OR(ISBLANK(G17),G17=""),"",MVNQC02!E22)</f>
        <v/>
      </c>
      <c r="K17" s="96" t="str">
        <f>IF(OR(ISBLANK(G17),G17=""),"",IF(OR(ISBLANK(MVNQC02!F22),MVNQC02!F22=""),"",MVNQC02!F22))</f>
        <v/>
      </c>
      <c r="L17" s="96" t="str">
        <f>IF(OR(ISBLANK(G17),G17=""),"",IF(OR(ISBLANK(MVNQC02!G22),MVNQC02!G22=""),"",MVNQC02!G22))</f>
        <v/>
      </c>
      <c r="M17" s="81" t="str">
        <f t="shared" si="1"/>
        <v/>
      </c>
      <c r="N17" s="81" t="str">
        <f>IF(OR(ISBLANK(G17),G17=""),"",MVNQC02!H22)</f>
        <v/>
      </c>
      <c r="O17" s="81" t="str">
        <f>IF(OR(ISBLANK(G17),G17=""),"",MVNQC02!I22)</f>
        <v/>
      </c>
      <c r="P17" s="81" t="str">
        <f>IF(OR(ISBLANK(G17),G17=""),"",MVNQC02!J22)</f>
        <v/>
      </c>
      <c r="Q17" s="81" t="str">
        <f>IF(OR(ISBLANK(G17),G17=""),"",MVNQC02!K22)</f>
        <v/>
      </c>
      <c r="R17" s="81" t="str">
        <f>IF(OR(ISBLANK(G17),G17=""),"",MVNQC02!L22)</f>
        <v/>
      </c>
      <c r="S17" s="81" t="str">
        <f>IF(OR(ISBLANK(G17),G17=""),"",MVNQC02!M22)</f>
        <v/>
      </c>
      <c r="T17" s="81" t="str">
        <f>IF(OR(ISBLANK(G17),G17=""),"",MVNQC02!N22)</f>
        <v/>
      </c>
      <c r="U17" s="81" t="str">
        <f>IF(OR(ISBLANK(H17),H17=""),"",MVNQC02!O22)</f>
        <v/>
      </c>
    </row>
    <row r="18" spans="1:21" x14ac:dyDescent="0.25">
      <c r="A18" s="73" t="str">
        <f>IF(OR(ISBLANK(G18),G18=""),"",Data!$A$2)</f>
        <v/>
      </c>
      <c r="B18" s="81" t="str">
        <f>IF(OR(ISBLANK(G18),G18=""),"",MVNQC02!A23)</f>
        <v/>
      </c>
      <c r="C18" s="82"/>
      <c r="D18" s="82"/>
      <c r="E18" s="80" t="str">
        <f t="shared" si="0"/>
        <v/>
      </c>
      <c r="F18" s="81" t="str">
        <f>IF(OR(ISBLANK(G18),G18=""),"",IF(OR(ISBLANK(MVNQC02!P23),MVNQC02!P23=""),"",MVNQC02!P23))</f>
        <v/>
      </c>
      <c r="G18" s="81" t="str">
        <f>IF(OR(ISBLANK(MVNQC02!B23),MVNQC02!B23=""),"",MVNQC02!B23)</f>
        <v/>
      </c>
      <c r="H18" s="81" t="str">
        <f>IF(OR(ISBLANK(G18),G18=""),"",IF(OR(ISBLANK(MVNQC02!C23),MVNQC02!C23=""),"",MVNQC02!C23))</f>
        <v/>
      </c>
      <c r="I18" s="81" t="str">
        <f>IF(OR(ISBLANK(G18),G18=""),"",MVNQC02!D23)</f>
        <v/>
      </c>
      <c r="J18" s="81" t="str">
        <f>IF(OR(ISBLANK(G18),G18=""),"",MVNQC02!E23)</f>
        <v/>
      </c>
      <c r="K18" s="96" t="str">
        <f>IF(OR(ISBLANK(G18),G18=""),"",IF(OR(ISBLANK(MVNQC02!F23),MVNQC02!F23=""),"",MVNQC02!F23))</f>
        <v/>
      </c>
      <c r="L18" s="96" t="str">
        <f>IF(OR(ISBLANK(G18),G18=""),"",IF(OR(ISBLANK(MVNQC02!G23),MVNQC02!G23=""),"",MVNQC02!G23))</f>
        <v/>
      </c>
      <c r="M18" s="81" t="str">
        <f t="shared" si="1"/>
        <v/>
      </c>
      <c r="N18" s="81" t="str">
        <f>IF(OR(ISBLANK(G18),G18=""),"",MVNQC02!H23)</f>
        <v/>
      </c>
      <c r="O18" s="81" t="str">
        <f>IF(OR(ISBLANK(G18),G18=""),"",MVNQC02!I23)</f>
        <v/>
      </c>
      <c r="P18" s="81" t="str">
        <f>IF(OR(ISBLANK(G18),G18=""),"",MVNQC02!J23)</f>
        <v/>
      </c>
      <c r="Q18" s="81" t="str">
        <f>IF(OR(ISBLANK(G18),G18=""),"",MVNQC02!K23)</f>
        <v/>
      </c>
      <c r="R18" s="81" t="str">
        <f>IF(OR(ISBLANK(G18),G18=""),"",MVNQC02!L23)</f>
        <v/>
      </c>
      <c r="S18" s="81" t="str">
        <f>IF(OR(ISBLANK(G18),G18=""),"",MVNQC02!M23)</f>
        <v/>
      </c>
      <c r="T18" s="81" t="str">
        <f>IF(OR(ISBLANK(G18),G18=""),"",MVNQC02!N23)</f>
        <v/>
      </c>
      <c r="U18" s="81" t="str">
        <f>IF(OR(ISBLANK(H18),H18=""),"",MVNQC02!O23)</f>
        <v/>
      </c>
    </row>
    <row r="19" spans="1:21" x14ac:dyDescent="0.25">
      <c r="A19" s="73" t="str">
        <f>IF(OR(ISBLANK(G19),G19=""),"",Data!$A$2)</f>
        <v/>
      </c>
      <c r="B19" s="81" t="str">
        <f>IF(OR(ISBLANK(G19),G19=""),"",MVNQC02!A24)</f>
        <v/>
      </c>
      <c r="C19" s="82"/>
      <c r="D19" s="82"/>
      <c r="E19" s="80" t="str">
        <f t="shared" si="0"/>
        <v/>
      </c>
      <c r="F19" s="81" t="str">
        <f>IF(OR(ISBLANK(G19),G19=""),"",IF(OR(ISBLANK(MVNQC02!P24),MVNQC02!P24=""),"",MVNQC02!P24))</f>
        <v/>
      </c>
      <c r="G19" s="81" t="str">
        <f>IF(OR(ISBLANK(MVNQC02!B24),MVNQC02!B24=""),"",MVNQC02!B24)</f>
        <v/>
      </c>
      <c r="H19" s="81" t="str">
        <f>IF(OR(ISBLANK(G19),G19=""),"",IF(OR(ISBLANK(MVNQC02!C24),MVNQC02!C24=""),"",MVNQC02!C24))</f>
        <v/>
      </c>
      <c r="I19" s="81" t="str">
        <f>IF(OR(ISBLANK(G19),G19=""),"",MVNQC02!D24)</f>
        <v/>
      </c>
      <c r="J19" s="81" t="str">
        <f>IF(OR(ISBLANK(G19),G19=""),"",MVNQC02!E24)</f>
        <v/>
      </c>
      <c r="K19" s="96" t="str">
        <f>IF(OR(ISBLANK(G19),G19=""),"",IF(OR(ISBLANK(MVNQC02!F24),MVNQC02!F24=""),"",MVNQC02!F24))</f>
        <v/>
      </c>
      <c r="L19" s="96" t="str">
        <f>IF(OR(ISBLANK(G19),G19=""),"",IF(OR(ISBLANK(MVNQC02!G24),MVNQC02!G24=""),"",MVNQC02!G24))</f>
        <v/>
      </c>
      <c r="M19" s="81" t="str">
        <f t="shared" si="1"/>
        <v/>
      </c>
      <c r="N19" s="81" t="str">
        <f>IF(OR(ISBLANK(G19),G19=""),"",MVNQC02!H24)</f>
        <v/>
      </c>
      <c r="O19" s="81" t="str">
        <f>IF(OR(ISBLANK(G19),G19=""),"",MVNQC02!I24)</f>
        <v/>
      </c>
      <c r="P19" s="81" t="str">
        <f>IF(OR(ISBLANK(G19),G19=""),"",MVNQC02!J24)</f>
        <v/>
      </c>
      <c r="Q19" s="81" t="str">
        <f>IF(OR(ISBLANK(G19),G19=""),"",MVNQC02!K24)</f>
        <v/>
      </c>
      <c r="R19" s="81" t="str">
        <f>IF(OR(ISBLANK(G19),G19=""),"",MVNQC02!L24)</f>
        <v/>
      </c>
      <c r="S19" s="81" t="str">
        <f>IF(OR(ISBLANK(G19),G19=""),"",MVNQC02!M24)</f>
        <v/>
      </c>
      <c r="T19" s="81" t="str">
        <f>IF(OR(ISBLANK(G19),G19=""),"",MVNQC02!N24)</f>
        <v/>
      </c>
      <c r="U19" s="81" t="str">
        <f>IF(OR(ISBLANK(H19),H19=""),"",MVNQC02!O24)</f>
        <v/>
      </c>
    </row>
    <row r="20" spans="1:21" x14ac:dyDescent="0.25">
      <c r="A20" s="73" t="str">
        <f>IF(OR(ISBLANK(G20),G20=""),"",Data!$A$2)</f>
        <v/>
      </c>
      <c r="B20" s="81" t="str">
        <f>IF(OR(ISBLANK(G20),G20=""),"",MVNQC02!A25)</f>
        <v/>
      </c>
      <c r="C20" s="82"/>
      <c r="D20" s="82"/>
      <c r="E20" s="80" t="str">
        <f t="shared" si="0"/>
        <v/>
      </c>
      <c r="F20" s="81" t="str">
        <f>IF(OR(ISBLANK(G20),G20=""),"",IF(OR(ISBLANK(MVNQC02!P25),MVNQC02!P25=""),"",MVNQC02!P25))</f>
        <v/>
      </c>
      <c r="G20" s="81" t="str">
        <f>IF(OR(ISBLANK(MVNQC02!B25),MVNQC02!B25=""),"",MVNQC02!B25)</f>
        <v/>
      </c>
      <c r="H20" s="81" t="str">
        <f>IF(OR(ISBLANK(G20),G20=""),"",IF(OR(ISBLANK(MVNQC02!C25),MVNQC02!C25=""),"",MVNQC02!C25))</f>
        <v/>
      </c>
      <c r="I20" s="81" t="str">
        <f>IF(OR(ISBLANK(G20),G20=""),"",MVNQC02!D25)</f>
        <v/>
      </c>
      <c r="J20" s="81" t="str">
        <f>IF(OR(ISBLANK(G20),G20=""),"",MVNQC02!E25)</f>
        <v/>
      </c>
      <c r="K20" s="96" t="str">
        <f>IF(OR(ISBLANK(G20),G20=""),"",IF(OR(ISBLANK(MVNQC02!F25),MVNQC02!F25=""),"",MVNQC02!F25))</f>
        <v/>
      </c>
      <c r="L20" s="96" t="str">
        <f>IF(OR(ISBLANK(G20),G20=""),"",IF(OR(ISBLANK(MVNQC02!G25),MVNQC02!G25=""),"",MVNQC02!G25))</f>
        <v/>
      </c>
      <c r="M20" s="81" t="str">
        <f t="shared" si="1"/>
        <v/>
      </c>
      <c r="N20" s="81" t="str">
        <f>IF(OR(ISBLANK(G20),G20=""),"",MVNQC02!H25)</f>
        <v/>
      </c>
      <c r="O20" s="81" t="str">
        <f>IF(OR(ISBLANK(G20),G20=""),"",MVNQC02!I25)</f>
        <v/>
      </c>
      <c r="P20" s="81" t="str">
        <f>IF(OR(ISBLANK(G20),G20=""),"",MVNQC02!J25)</f>
        <v/>
      </c>
      <c r="Q20" s="81" t="str">
        <f>IF(OR(ISBLANK(G20),G20=""),"",MVNQC02!K25)</f>
        <v/>
      </c>
      <c r="R20" s="81" t="str">
        <f>IF(OR(ISBLANK(G20),G20=""),"",MVNQC02!L25)</f>
        <v/>
      </c>
      <c r="S20" s="81" t="str">
        <f>IF(OR(ISBLANK(G20),G20=""),"",MVNQC02!M25)</f>
        <v/>
      </c>
      <c r="T20" s="81" t="str">
        <f>IF(OR(ISBLANK(G20),G20=""),"",MVNQC02!N25)</f>
        <v/>
      </c>
      <c r="U20" s="81" t="str">
        <f>IF(OR(ISBLANK(H20),H20=""),"",MVNQC02!O25)</f>
        <v/>
      </c>
    </row>
    <row r="21" spans="1:21" x14ac:dyDescent="0.25">
      <c r="A21" s="73" t="str">
        <f>IF(OR(ISBLANK(G21),G21=""),"",Data!$A$2)</f>
        <v/>
      </c>
      <c r="B21" s="81" t="str">
        <f>IF(OR(ISBLANK(G21),G21=""),"",MVNQC02!A26)</f>
        <v/>
      </c>
      <c r="C21" s="82"/>
      <c r="D21" s="82"/>
      <c r="E21" s="80" t="str">
        <f t="shared" si="0"/>
        <v/>
      </c>
      <c r="F21" s="81" t="str">
        <f>IF(OR(ISBLANK(G21),G21=""),"",IF(OR(ISBLANK(MVNQC02!P26),MVNQC02!P26=""),"",MVNQC02!P26))</f>
        <v/>
      </c>
      <c r="G21" s="81" t="str">
        <f>IF(OR(ISBLANK(MVNQC02!B26),MVNQC02!B26=""),"",MVNQC02!B26)</f>
        <v/>
      </c>
      <c r="H21" s="81" t="str">
        <f>IF(OR(ISBLANK(G21),G21=""),"",IF(OR(ISBLANK(MVNQC02!C26),MVNQC02!C26=""),"",MVNQC02!C26))</f>
        <v/>
      </c>
      <c r="I21" s="81" t="str">
        <f>IF(OR(ISBLANK(G21),G21=""),"",MVNQC02!D26)</f>
        <v/>
      </c>
      <c r="J21" s="81" t="str">
        <f>IF(OR(ISBLANK(G21),G21=""),"",MVNQC02!E26)</f>
        <v/>
      </c>
      <c r="K21" s="96" t="str">
        <f>IF(OR(ISBLANK(G21),G21=""),"",IF(OR(ISBLANK(MVNQC02!F26),MVNQC02!F26=""),"",MVNQC02!F26))</f>
        <v/>
      </c>
      <c r="L21" s="96" t="str">
        <f>IF(OR(ISBLANK(G21),G21=""),"",IF(OR(ISBLANK(MVNQC02!G26),MVNQC02!G26=""),"",MVNQC02!G26))</f>
        <v/>
      </c>
      <c r="M21" s="81" t="str">
        <f t="shared" si="1"/>
        <v/>
      </c>
      <c r="N21" s="81" t="str">
        <f>IF(OR(ISBLANK(G21),G21=""),"",MVNQC02!H26)</f>
        <v/>
      </c>
      <c r="O21" s="81" t="str">
        <f>IF(OR(ISBLANK(G21),G21=""),"",MVNQC02!I26)</f>
        <v/>
      </c>
      <c r="P21" s="81" t="str">
        <f>IF(OR(ISBLANK(G21),G21=""),"",MVNQC02!J26)</f>
        <v/>
      </c>
      <c r="Q21" s="81" t="str">
        <f>IF(OR(ISBLANK(G21),G21=""),"",MVNQC02!K26)</f>
        <v/>
      </c>
      <c r="R21" s="81" t="str">
        <f>IF(OR(ISBLANK(G21),G21=""),"",MVNQC02!L26)</f>
        <v/>
      </c>
      <c r="S21" s="81" t="str">
        <f>IF(OR(ISBLANK(G21),G21=""),"",MVNQC02!M26)</f>
        <v/>
      </c>
      <c r="T21" s="81" t="str">
        <f>IF(OR(ISBLANK(G21),G21=""),"",MVNQC02!N26)</f>
        <v/>
      </c>
      <c r="U21" s="81" t="str">
        <f>IF(OR(ISBLANK(H21),H21=""),"",MVNQC02!O26)</f>
        <v/>
      </c>
    </row>
    <row r="22" spans="1:21" x14ac:dyDescent="0.25">
      <c r="A22" s="73" t="str">
        <f>IF(OR(ISBLANK(G22),G22=""),"",Data!$A$2)</f>
        <v/>
      </c>
      <c r="B22" s="81" t="str">
        <f>IF(OR(ISBLANK(G22),G22=""),"",MVNQC02!A27)</f>
        <v/>
      </c>
      <c r="C22" s="82"/>
      <c r="D22" s="82"/>
      <c r="E22" s="80" t="str">
        <f t="shared" si="0"/>
        <v/>
      </c>
      <c r="F22" s="81" t="str">
        <f>IF(OR(ISBLANK(G22),G22=""),"",IF(OR(ISBLANK(MVNQC02!P27),MVNQC02!P27=""),"",MVNQC02!P27))</f>
        <v/>
      </c>
      <c r="G22" s="81" t="str">
        <f>IF(OR(ISBLANK(MVNQC02!B27),MVNQC02!B27=""),"",MVNQC02!B27)</f>
        <v/>
      </c>
      <c r="H22" s="81" t="str">
        <f>IF(OR(ISBLANK(G22),G22=""),"",IF(OR(ISBLANK(MVNQC02!C27),MVNQC02!C27=""),"",MVNQC02!C27))</f>
        <v/>
      </c>
      <c r="I22" s="81" t="str">
        <f>IF(OR(ISBLANK(G22),G22=""),"",MVNQC02!D27)</f>
        <v/>
      </c>
      <c r="J22" s="81" t="str">
        <f>IF(OR(ISBLANK(G22),G22=""),"",MVNQC02!E27)</f>
        <v/>
      </c>
      <c r="K22" s="96" t="str">
        <f>IF(OR(ISBLANK(G22),G22=""),"",IF(OR(ISBLANK(MVNQC02!F27),MVNQC02!F27=""),"",MVNQC02!F27))</f>
        <v/>
      </c>
      <c r="L22" s="96" t="str">
        <f>IF(OR(ISBLANK(G22),G22=""),"",IF(OR(ISBLANK(MVNQC02!G27),MVNQC02!G27=""),"",MVNQC02!G27))</f>
        <v/>
      </c>
      <c r="M22" s="81" t="str">
        <f t="shared" si="1"/>
        <v/>
      </c>
      <c r="N22" s="81" t="str">
        <f>IF(OR(ISBLANK(G22),G22=""),"",MVNQC02!H27)</f>
        <v/>
      </c>
      <c r="O22" s="81" t="str">
        <f>IF(OR(ISBLANK(G22),G22=""),"",MVNQC02!I27)</f>
        <v/>
      </c>
      <c r="P22" s="81" t="str">
        <f>IF(OR(ISBLANK(G22),G22=""),"",MVNQC02!J27)</f>
        <v/>
      </c>
      <c r="Q22" s="81" t="str">
        <f>IF(OR(ISBLANK(G22),G22=""),"",MVNQC02!K27)</f>
        <v/>
      </c>
      <c r="R22" s="81" t="str">
        <f>IF(OR(ISBLANK(G22),G22=""),"",MVNQC02!L27)</f>
        <v/>
      </c>
      <c r="S22" s="81" t="str">
        <f>IF(OR(ISBLANK(G22),G22=""),"",MVNQC02!M27)</f>
        <v/>
      </c>
      <c r="T22" s="81" t="str">
        <f>IF(OR(ISBLANK(G22),G22=""),"",MVNQC02!N27)</f>
        <v/>
      </c>
      <c r="U22" s="81" t="str">
        <f>IF(OR(ISBLANK(H22),H22=""),"",MVNQC02!O27)</f>
        <v/>
      </c>
    </row>
    <row r="23" spans="1:21" x14ac:dyDescent="0.25">
      <c r="A23" s="73" t="str">
        <f>IF(OR(ISBLANK(G23),G23=""),"",Data!$A$2)</f>
        <v/>
      </c>
      <c r="B23" s="81" t="str">
        <f>IF(OR(ISBLANK(G23),G23=""),"",MVNQC02!A28)</f>
        <v/>
      </c>
      <c r="C23" s="82"/>
      <c r="D23" s="82"/>
      <c r="E23" s="80" t="str">
        <f t="shared" si="0"/>
        <v/>
      </c>
      <c r="F23" s="81" t="str">
        <f>IF(OR(ISBLANK(G23),G23=""),"",IF(OR(ISBLANK(MVNQC02!P28),MVNQC02!P28=""),"",MVNQC02!P28))</f>
        <v/>
      </c>
      <c r="G23" s="81" t="str">
        <f>IF(OR(ISBLANK(MVNQC02!B28),MVNQC02!B28=""),"",MVNQC02!B28)</f>
        <v/>
      </c>
      <c r="H23" s="81" t="str">
        <f>IF(OR(ISBLANK(G23),G23=""),"",IF(OR(ISBLANK(MVNQC02!C28),MVNQC02!C28=""),"",MVNQC02!C28))</f>
        <v/>
      </c>
      <c r="I23" s="81" t="str">
        <f>IF(OR(ISBLANK(G23),G23=""),"",MVNQC02!D28)</f>
        <v/>
      </c>
      <c r="J23" s="81" t="str">
        <f>IF(OR(ISBLANK(G23),G23=""),"",MVNQC02!E28)</f>
        <v/>
      </c>
      <c r="K23" s="96" t="str">
        <f>IF(OR(ISBLANK(G23),G23=""),"",IF(OR(ISBLANK(MVNQC02!F28),MVNQC02!F28=""),"",MVNQC02!F28))</f>
        <v/>
      </c>
      <c r="L23" s="96" t="str">
        <f>IF(OR(ISBLANK(G23),G23=""),"",IF(OR(ISBLANK(MVNQC02!G28),MVNQC02!G28=""),"",MVNQC02!G28))</f>
        <v/>
      </c>
      <c r="M23" s="81" t="str">
        <f t="shared" si="1"/>
        <v/>
      </c>
      <c r="N23" s="81" t="str">
        <f>IF(OR(ISBLANK(G23),G23=""),"",MVNQC02!H28)</f>
        <v/>
      </c>
      <c r="O23" s="81" t="str">
        <f>IF(OR(ISBLANK(G23),G23=""),"",MVNQC02!I28)</f>
        <v/>
      </c>
      <c r="P23" s="81" t="str">
        <f>IF(OR(ISBLANK(G23),G23=""),"",MVNQC02!J28)</f>
        <v/>
      </c>
      <c r="Q23" s="81" t="str">
        <f>IF(OR(ISBLANK(G23),G23=""),"",MVNQC02!K28)</f>
        <v/>
      </c>
      <c r="R23" s="81" t="str">
        <f>IF(OR(ISBLANK(G23),G23=""),"",MVNQC02!L28)</f>
        <v/>
      </c>
      <c r="S23" s="81" t="str">
        <f>IF(OR(ISBLANK(G23),G23=""),"",MVNQC02!M28)</f>
        <v/>
      </c>
      <c r="T23" s="81" t="str">
        <f>IF(OR(ISBLANK(G23),G23=""),"",MVNQC02!N28)</f>
        <v/>
      </c>
      <c r="U23" s="81" t="str">
        <f>IF(OR(ISBLANK(H23),H23=""),"",MVNQC02!O28)</f>
        <v/>
      </c>
    </row>
    <row r="24" spans="1:21" x14ac:dyDescent="0.25">
      <c r="A24" s="73" t="str">
        <f>IF(OR(ISBLANK(G24),G24=""),"",Data!$A$2)</f>
        <v/>
      </c>
      <c r="B24" s="81" t="str">
        <f>IF(OR(ISBLANK(G24),G24=""),"",MVNQC02!A29)</f>
        <v/>
      </c>
      <c r="C24" s="82"/>
      <c r="D24" s="82"/>
      <c r="E24" s="80" t="str">
        <f t="shared" si="0"/>
        <v/>
      </c>
      <c r="F24" s="81" t="str">
        <f>IF(OR(ISBLANK(G24),G24=""),"",IF(OR(ISBLANK(MVNQC02!P29),MVNQC02!P29=""),"",MVNQC02!P29))</f>
        <v/>
      </c>
      <c r="G24" s="81" t="str">
        <f>IF(OR(ISBLANK(MVNQC02!B29),MVNQC02!B29=""),"",MVNQC02!B29)</f>
        <v/>
      </c>
      <c r="H24" s="81" t="str">
        <f>IF(OR(ISBLANK(G24),G24=""),"",IF(OR(ISBLANK(MVNQC02!C29),MVNQC02!C29=""),"",MVNQC02!C29))</f>
        <v/>
      </c>
      <c r="I24" s="81" t="str">
        <f>IF(OR(ISBLANK(G24),G24=""),"",MVNQC02!D29)</f>
        <v/>
      </c>
      <c r="J24" s="81" t="str">
        <f>IF(OR(ISBLANK(G24),G24=""),"",MVNQC02!E29)</f>
        <v/>
      </c>
      <c r="K24" s="96" t="str">
        <f>IF(OR(ISBLANK(G24),G24=""),"",IF(OR(ISBLANK(MVNQC02!F29),MVNQC02!F29=""),"",MVNQC02!F29))</f>
        <v/>
      </c>
      <c r="L24" s="96" t="str">
        <f>IF(OR(ISBLANK(G24),G24=""),"",IF(OR(ISBLANK(MVNQC02!G29),MVNQC02!G29=""),"",MVNQC02!G29))</f>
        <v/>
      </c>
      <c r="M24" s="81" t="str">
        <f t="shared" si="1"/>
        <v/>
      </c>
      <c r="N24" s="81" t="str">
        <f>IF(OR(ISBLANK(G24),G24=""),"",MVNQC02!H29)</f>
        <v/>
      </c>
      <c r="O24" s="81" t="str">
        <f>IF(OR(ISBLANK(G24),G24=""),"",MVNQC02!I29)</f>
        <v/>
      </c>
      <c r="P24" s="81" t="str">
        <f>IF(OR(ISBLANK(G24),G24=""),"",MVNQC02!J29)</f>
        <v/>
      </c>
      <c r="Q24" s="81" t="str">
        <f>IF(OR(ISBLANK(G24),G24=""),"",MVNQC02!K29)</f>
        <v/>
      </c>
      <c r="R24" s="81" t="str">
        <f>IF(OR(ISBLANK(G24),G24=""),"",MVNQC02!L29)</f>
        <v/>
      </c>
      <c r="S24" s="81" t="str">
        <f>IF(OR(ISBLANK(G24),G24=""),"",MVNQC02!M29)</f>
        <v/>
      </c>
      <c r="T24" s="81" t="str">
        <f>IF(OR(ISBLANK(G24),G24=""),"",MVNQC02!N29)</f>
        <v/>
      </c>
      <c r="U24" s="81" t="str">
        <f>IF(OR(ISBLANK(H24),H24=""),"",MVNQC02!O29)</f>
        <v/>
      </c>
    </row>
    <row r="25" spans="1:21" x14ac:dyDescent="0.25">
      <c r="A25" s="73" t="str">
        <f>IF(OR(ISBLANK(G25),G25=""),"",Data!$A$2)</f>
        <v/>
      </c>
      <c r="B25" s="81" t="str">
        <f>IF(OR(ISBLANK(G25),G25=""),"",MVNQC02!A30)</f>
        <v/>
      </c>
      <c r="C25" s="82"/>
      <c r="D25" s="82"/>
      <c r="E25" s="80" t="str">
        <f t="shared" si="0"/>
        <v/>
      </c>
      <c r="F25" s="81" t="str">
        <f>IF(OR(ISBLANK(G25),G25=""),"",IF(OR(ISBLANK(MVNQC02!P30),MVNQC02!P30=""),"",MVNQC02!P30))</f>
        <v/>
      </c>
      <c r="G25" s="81" t="str">
        <f>IF(OR(ISBLANK(MVNQC02!B30),MVNQC02!B30=""),"",MVNQC02!B30)</f>
        <v/>
      </c>
      <c r="H25" s="81" t="str">
        <f>IF(OR(ISBLANK(G25),G25=""),"",IF(OR(ISBLANK(MVNQC02!C30),MVNQC02!C30=""),"",MVNQC02!C30))</f>
        <v/>
      </c>
      <c r="I25" s="81" t="str">
        <f>IF(OR(ISBLANK(G25),G25=""),"",MVNQC02!D30)</f>
        <v/>
      </c>
      <c r="J25" s="81" t="str">
        <f>IF(OR(ISBLANK(G25),G25=""),"",MVNQC02!E30)</f>
        <v/>
      </c>
      <c r="K25" s="96" t="str">
        <f>IF(OR(ISBLANK(G25),G25=""),"",IF(OR(ISBLANK(MVNQC02!F30),MVNQC02!F30=""),"",MVNQC02!F30))</f>
        <v/>
      </c>
      <c r="L25" s="96" t="str">
        <f>IF(OR(ISBLANK(G25),G25=""),"",IF(OR(ISBLANK(MVNQC02!G30),MVNQC02!G30=""),"",MVNQC02!G30))</f>
        <v/>
      </c>
      <c r="M25" s="81" t="str">
        <f t="shared" si="1"/>
        <v/>
      </c>
      <c r="N25" s="81" t="str">
        <f>IF(OR(ISBLANK(G25),G25=""),"",MVNQC02!H30)</f>
        <v/>
      </c>
      <c r="O25" s="81" t="str">
        <f>IF(OR(ISBLANK(G25),G25=""),"",MVNQC02!I30)</f>
        <v/>
      </c>
      <c r="P25" s="81" t="str">
        <f>IF(OR(ISBLANK(G25),G25=""),"",MVNQC02!J30)</f>
        <v/>
      </c>
      <c r="Q25" s="81" t="str">
        <f>IF(OR(ISBLANK(G25),G25=""),"",MVNQC02!K30)</f>
        <v/>
      </c>
      <c r="R25" s="81" t="str">
        <f>IF(OR(ISBLANK(G25),G25=""),"",MVNQC02!L30)</f>
        <v/>
      </c>
      <c r="S25" s="81" t="str">
        <f>IF(OR(ISBLANK(G25),G25=""),"",MVNQC02!M30)</f>
        <v/>
      </c>
      <c r="T25" s="81" t="str">
        <f>IF(OR(ISBLANK(G25),G25=""),"",MVNQC02!N30)</f>
        <v/>
      </c>
      <c r="U25" s="81" t="str">
        <f>IF(OR(ISBLANK(H25),H25=""),"",MVNQC02!O30)</f>
        <v/>
      </c>
    </row>
    <row r="26" spans="1:21" x14ac:dyDescent="0.25">
      <c r="A26" s="73" t="str">
        <f>IF(OR(ISBLANK(G26),G26=""),"",Data!$A$2)</f>
        <v/>
      </c>
      <c r="B26" s="81" t="str">
        <f>IF(OR(ISBLANK(G26),G26=""),"",MVNQC02!A31)</f>
        <v/>
      </c>
      <c r="C26" s="82"/>
      <c r="D26" s="82"/>
      <c r="E26" s="80" t="str">
        <f t="shared" si="0"/>
        <v/>
      </c>
      <c r="F26" s="81" t="str">
        <f>IF(OR(ISBLANK(G26),G26=""),"",IF(OR(ISBLANK(MVNQC02!P31),MVNQC02!P31=""),"",MVNQC02!P31))</f>
        <v/>
      </c>
      <c r="G26" s="81" t="str">
        <f>IF(OR(ISBLANK(MVNQC02!B31),MVNQC02!B31=""),"",MVNQC02!B31)</f>
        <v/>
      </c>
      <c r="H26" s="81" t="str">
        <f>IF(OR(ISBLANK(G26),G26=""),"",IF(OR(ISBLANK(MVNQC02!C31),MVNQC02!C31=""),"",MVNQC02!C31))</f>
        <v/>
      </c>
      <c r="I26" s="81" t="str">
        <f>IF(OR(ISBLANK(G26),G26=""),"",MVNQC02!D31)</f>
        <v/>
      </c>
      <c r="J26" s="81" t="str">
        <f>IF(OR(ISBLANK(G26),G26=""),"",MVNQC02!E31)</f>
        <v/>
      </c>
      <c r="K26" s="96" t="str">
        <f>IF(OR(ISBLANK(G26),G26=""),"",IF(OR(ISBLANK(MVNQC02!F31),MVNQC02!F31=""),"",MVNQC02!F31))</f>
        <v/>
      </c>
      <c r="L26" s="96" t="str">
        <f>IF(OR(ISBLANK(G26),G26=""),"",IF(OR(ISBLANK(MVNQC02!G31),MVNQC02!G31=""),"",MVNQC02!G31))</f>
        <v/>
      </c>
      <c r="M26" s="81" t="str">
        <f t="shared" si="1"/>
        <v/>
      </c>
      <c r="N26" s="81" t="str">
        <f>IF(OR(ISBLANK(G26),G26=""),"",MVNQC02!H31)</f>
        <v/>
      </c>
      <c r="O26" s="81" t="str">
        <f>IF(OR(ISBLANK(G26),G26=""),"",MVNQC02!I31)</f>
        <v/>
      </c>
      <c r="P26" s="81" t="str">
        <f>IF(OR(ISBLANK(G26),G26=""),"",MVNQC02!J31)</f>
        <v/>
      </c>
      <c r="Q26" s="81" t="str">
        <f>IF(OR(ISBLANK(G26),G26=""),"",MVNQC02!K31)</f>
        <v/>
      </c>
      <c r="R26" s="81" t="str">
        <f>IF(OR(ISBLANK(G26),G26=""),"",MVNQC02!L31)</f>
        <v/>
      </c>
      <c r="S26" s="81" t="str">
        <f>IF(OR(ISBLANK(G26),G26=""),"",MVNQC02!M31)</f>
        <v/>
      </c>
      <c r="T26" s="81" t="str">
        <f>IF(OR(ISBLANK(G26),G26=""),"",MVNQC02!N31)</f>
        <v/>
      </c>
      <c r="U26" s="81" t="str">
        <f>IF(OR(ISBLANK(H26),H26=""),"",MVNQC02!O31)</f>
        <v/>
      </c>
    </row>
    <row r="27" spans="1:21" x14ac:dyDescent="0.25">
      <c r="A27" s="73" t="str">
        <f>IF(OR(ISBLANK(G27),G27=""),"",Data!$A$2)</f>
        <v/>
      </c>
      <c r="B27" s="81" t="str">
        <f>IF(OR(ISBLANK(G27),G27=""),"",MVNQC02!A32)</f>
        <v/>
      </c>
      <c r="C27" s="82"/>
      <c r="D27" s="82"/>
      <c r="E27" s="80" t="str">
        <f t="shared" si="0"/>
        <v/>
      </c>
      <c r="F27" s="81" t="str">
        <f>IF(OR(ISBLANK(G27),G27=""),"",IF(OR(ISBLANK(MVNQC02!P32),MVNQC02!P32=""),"",MVNQC02!P32))</f>
        <v/>
      </c>
      <c r="G27" s="81" t="str">
        <f>IF(OR(ISBLANK(MVNQC02!B32),MVNQC02!B32=""),"",MVNQC02!B32)</f>
        <v/>
      </c>
      <c r="H27" s="81" t="str">
        <f>IF(OR(ISBLANK(G27),G27=""),"",IF(OR(ISBLANK(MVNQC02!C32),MVNQC02!C32=""),"",MVNQC02!C32))</f>
        <v/>
      </c>
      <c r="I27" s="81" t="str">
        <f>IF(OR(ISBLANK(G27),G27=""),"",MVNQC02!D32)</f>
        <v/>
      </c>
      <c r="J27" s="81" t="str">
        <f>IF(OR(ISBLANK(G27),G27=""),"",MVNQC02!E32)</f>
        <v/>
      </c>
      <c r="K27" s="96" t="str">
        <f>IF(OR(ISBLANK(G27),G27=""),"",IF(OR(ISBLANK(MVNQC02!F32),MVNQC02!F32=""),"",MVNQC02!F32))</f>
        <v/>
      </c>
      <c r="L27" s="96" t="str">
        <f>IF(OR(ISBLANK(G27),G27=""),"",IF(OR(ISBLANK(MVNQC02!G32),MVNQC02!G32=""),"",MVNQC02!G32))</f>
        <v/>
      </c>
      <c r="M27" s="81" t="str">
        <f t="shared" si="1"/>
        <v/>
      </c>
      <c r="N27" s="81" t="str">
        <f>IF(OR(ISBLANK(G27),G27=""),"",MVNQC02!H32)</f>
        <v/>
      </c>
      <c r="O27" s="81" t="str">
        <f>IF(OR(ISBLANK(G27),G27=""),"",MVNQC02!I32)</f>
        <v/>
      </c>
      <c r="P27" s="81" t="str">
        <f>IF(OR(ISBLANK(G27),G27=""),"",MVNQC02!J32)</f>
        <v/>
      </c>
      <c r="Q27" s="81" t="str">
        <f>IF(OR(ISBLANK(G27),G27=""),"",MVNQC02!K32)</f>
        <v/>
      </c>
      <c r="R27" s="81" t="str">
        <f>IF(OR(ISBLANK(G27),G27=""),"",MVNQC02!L32)</f>
        <v/>
      </c>
      <c r="S27" s="81" t="str">
        <f>IF(OR(ISBLANK(G27),G27=""),"",MVNQC02!M32)</f>
        <v/>
      </c>
      <c r="T27" s="81" t="str">
        <f>IF(OR(ISBLANK(G27),G27=""),"",MVNQC02!N32)</f>
        <v/>
      </c>
      <c r="U27" s="81" t="str">
        <f>IF(OR(ISBLANK(H27),H27=""),"",MVNQC02!O32)</f>
        <v/>
      </c>
    </row>
    <row r="28" spans="1:21" x14ac:dyDescent="0.25">
      <c r="A28" s="73" t="str">
        <f>IF(OR(ISBLANK(G28),G28=""),"",Data!$A$2)</f>
        <v/>
      </c>
      <c r="B28" s="81" t="str">
        <f>IF(OR(ISBLANK(G28),G28=""),"",MVNQC02!A33)</f>
        <v/>
      </c>
      <c r="C28" s="82"/>
      <c r="D28" s="82"/>
      <c r="E28" s="80" t="str">
        <f t="shared" si="0"/>
        <v/>
      </c>
      <c r="F28" s="81" t="str">
        <f>IF(OR(ISBLANK(G28),G28=""),"",IF(OR(ISBLANK(MVNQC02!P33),MVNQC02!P33=""),"",MVNQC02!P33))</f>
        <v/>
      </c>
      <c r="G28" s="81" t="str">
        <f>IF(OR(ISBLANK(MVNQC02!B33),MVNQC02!B33=""),"",MVNQC02!B33)</f>
        <v/>
      </c>
      <c r="H28" s="81" t="str">
        <f>IF(OR(ISBLANK(G28),G28=""),"",IF(OR(ISBLANK(MVNQC02!C33),MVNQC02!C33=""),"",MVNQC02!C33))</f>
        <v/>
      </c>
      <c r="I28" s="81" t="str">
        <f>IF(OR(ISBLANK(G28),G28=""),"",MVNQC02!D33)</f>
        <v/>
      </c>
      <c r="J28" s="81" t="str">
        <f>IF(OR(ISBLANK(G28),G28=""),"",MVNQC02!E33)</f>
        <v/>
      </c>
      <c r="K28" s="96" t="str">
        <f>IF(OR(ISBLANK(G28),G28=""),"",IF(OR(ISBLANK(MVNQC02!F33),MVNQC02!F33=""),"",MVNQC02!F33))</f>
        <v/>
      </c>
      <c r="L28" s="96" t="str">
        <f>IF(OR(ISBLANK(G28),G28=""),"",IF(OR(ISBLANK(MVNQC02!G33),MVNQC02!G33=""),"",MVNQC02!G33))</f>
        <v/>
      </c>
      <c r="M28" s="81" t="str">
        <f t="shared" si="1"/>
        <v/>
      </c>
      <c r="N28" s="81" t="str">
        <f>IF(OR(ISBLANK(G28),G28=""),"",MVNQC02!H33)</f>
        <v/>
      </c>
      <c r="O28" s="81" t="str">
        <f>IF(OR(ISBLANK(G28),G28=""),"",MVNQC02!I33)</f>
        <v/>
      </c>
      <c r="P28" s="81" t="str">
        <f>IF(OR(ISBLANK(G28),G28=""),"",MVNQC02!J33)</f>
        <v/>
      </c>
      <c r="Q28" s="81" t="str">
        <f>IF(OR(ISBLANK(G28),G28=""),"",MVNQC02!K33)</f>
        <v/>
      </c>
      <c r="R28" s="81" t="str">
        <f>IF(OR(ISBLANK(G28),G28=""),"",MVNQC02!L33)</f>
        <v/>
      </c>
      <c r="S28" s="81" t="str">
        <f>IF(OR(ISBLANK(G28),G28=""),"",MVNQC02!M33)</f>
        <v/>
      </c>
      <c r="T28" s="81" t="str">
        <f>IF(OR(ISBLANK(G28),G28=""),"",MVNQC02!N33)</f>
        <v/>
      </c>
      <c r="U28" s="81" t="str">
        <f>IF(OR(ISBLANK(H28),H28=""),"",MVNQC02!O33)</f>
        <v/>
      </c>
    </row>
    <row r="29" spans="1:21" x14ac:dyDescent="0.25">
      <c r="A29" s="73" t="str">
        <f>IF(OR(ISBLANK(G29),G29=""),"",Data!$A$2)</f>
        <v/>
      </c>
      <c r="B29" s="81" t="str">
        <f>IF(OR(ISBLANK(G29),G29=""),"",MVNQC02!A34)</f>
        <v/>
      </c>
      <c r="C29" s="82"/>
      <c r="D29" s="82"/>
      <c r="E29" s="80" t="str">
        <f t="shared" si="0"/>
        <v/>
      </c>
      <c r="F29" s="81" t="str">
        <f>IF(OR(ISBLANK(G29),G29=""),"",IF(OR(ISBLANK(MVNQC02!P34),MVNQC02!P34=""),"",MVNQC02!P34))</f>
        <v/>
      </c>
      <c r="G29" s="81" t="str">
        <f>IF(OR(ISBLANK(MVNQC02!B34),MVNQC02!B34=""),"",MVNQC02!B34)</f>
        <v/>
      </c>
      <c r="H29" s="81" t="str">
        <f>IF(OR(ISBLANK(G29),G29=""),"",IF(OR(ISBLANK(MVNQC02!C34),MVNQC02!C34=""),"",MVNQC02!C34))</f>
        <v/>
      </c>
      <c r="I29" s="81" t="str">
        <f>IF(OR(ISBLANK(G29),G29=""),"",MVNQC02!D34)</f>
        <v/>
      </c>
      <c r="J29" s="81" t="str">
        <f>IF(OR(ISBLANK(G29),G29=""),"",MVNQC02!E34)</f>
        <v/>
      </c>
      <c r="K29" s="96" t="str">
        <f>IF(OR(ISBLANK(G29),G29=""),"",IF(OR(ISBLANK(MVNQC02!F34),MVNQC02!F34=""),"",MVNQC02!F34))</f>
        <v/>
      </c>
      <c r="L29" s="96" t="str">
        <f>IF(OR(ISBLANK(G29),G29=""),"",IF(OR(ISBLANK(MVNQC02!G34),MVNQC02!G34=""),"",MVNQC02!G34))</f>
        <v/>
      </c>
      <c r="M29" s="81" t="str">
        <f t="shared" si="1"/>
        <v/>
      </c>
      <c r="N29" s="81" t="str">
        <f>IF(OR(ISBLANK(G29),G29=""),"",MVNQC02!H34)</f>
        <v/>
      </c>
      <c r="O29" s="81" t="str">
        <f>IF(OR(ISBLANK(G29),G29=""),"",MVNQC02!I34)</f>
        <v/>
      </c>
      <c r="P29" s="81" t="str">
        <f>IF(OR(ISBLANK(G29),G29=""),"",MVNQC02!J34)</f>
        <v/>
      </c>
      <c r="Q29" s="81" t="str">
        <f>IF(OR(ISBLANK(G29),G29=""),"",MVNQC02!K34)</f>
        <v/>
      </c>
      <c r="R29" s="81" t="str">
        <f>IF(OR(ISBLANK(G29),G29=""),"",MVNQC02!L34)</f>
        <v/>
      </c>
      <c r="S29" s="81" t="str">
        <f>IF(OR(ISBLANK(G29),G29=""),"",MVNQC02!M34)</f>
        <v/>
      </c>
      <c r="T29" s="81" t="str">
        <f>IF(OR(ISBLANK(G29),G29=""),"",MVNQC02!N34)</f>
        <v/>
      </c>
      <c r="U29" s="81" t="str">
        <f>IF(OR(ISBLANK(H29),H29=""),"",MVNQC02!O34)</f>
        <v/>
      </c>
    </row>
    <row r="30" spans="1:21" s="76" customFormat="1" x14ac:dyDescent="0.25"/>
  </sheetData>
  <sheetProtection password="C420" sheet="1" objects="1" scenarios="1"/>
  <phoneticPr fontId="3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25"/>
  <sheetViews>
    <sheetView zoomScaleNormal="100" workbookViewId="0">
      <selection activeCell="C20" sqref="C20"/>
    </sheetView>
  </sheetViews>
  <sheetFormatPr defaultRowHeight="13.2" x14ac:dyDescent="0.25"/>
  <cols>
    <col min="1" max="1" width="17.6640625" bestFit="1" customWidth="1"/>
    <col min="2" max="2" width="17.6640625" style="62" bestFit="1" customWidth="1"/>
    <col min="3" max="3" width="26.6640625" style="62" customWidth="1"/>
    <col min="4" max="4" width="21.5546875" style="62" bestFit="1" customWidth="1"/>
    <col min="5" max="5" width="27.88671875" style="62" bestFit="1" customWidth="1"/>
    <col min="6" max="6" width="23.44140625" style="62" bestFit="1" customWidth="1"/>
    <col min="7" max="7" width="22.109375" style="62" bestFit="1" customWidth="1"/>
    <col min="8" max="8" width="22.109375" style="62" customWidth="1"/>
    <col min="9" max="9" width="17.5546875" style="62" bestFit="1" customWidth="1"/>
    <col min="10" max="10" width="16.6640625" style="62" bestFit="1" customWidth="1"/>
    <col min="11" max="11" width="9.5546875" style="62" bestFit="1" customWidth="1"/>
    <col min="12" max="12" width="13.88671875" style="62" bestFit="1" customWidth="1"/>
    <col min="13" max="13" width="21.88671875" style="62" bestFit="1" customWidth="1"/>
    <col min="14" max="14" width="19.44140625" style="62" customWidth="1"/>
    <col min="15" max="15" width="29.6640625" style="62" bestFit="1" customWidth="1"/>
    <col min="16" max="16" width="14" style="62" bestFit="1" customWidth="1"/>
    <col min="17" max="17" width="15.33203125" style="62" bestFit="1" customWidth="1"/>
    <col min="18" max="18" width="21.109375" customWidth="1"/>
    <col min="19" max="19" width="22.5546875" bestFit="1" customWidth="1"/>
    <col min="20" max="20" width="13.88671875" bestFit="1" customWidth="1"/>
    <col min="21" max="21" width="24.5546875" bestFit="1" customWidth="1"/>
    <col min="22" max="22" width="13.44140625" bestFit="1" customWidth="1"/>
  </cols>
  <sheetData>
    <row r="1" spans="1:37" x14ac:dyDescent="0.25">
      <c r="A1" t="s">
        <v>57</v>
      </c>
      <c r="B1" s="34" t="s">
        <v>58</v>
      </c>
      <c r="C1" s="35" t="s">
        <v>59</v>
      </c>
      <c r="D1" s="36" t="s">
        <v>60</v>
      </c>
      <c r="E1" s="37" t="s">
        <v>61</v>
      </c>
      <c r="F1" s="38" t="s">
        <v>62</v>
      </c>
      <c r="G1" s="39" t="s">
        <v>63</v>
      </c>
      <c r="H1" s="38" t="s">
        <v>64</v>
      </c>
      <c r="I1" s="38" t="s">
        <v>65</v>
      </c>
      <c r="J1" s="39" t="s">
        <v>66</v>
      </c>
      <c r="K1" s="38" t="s">
        <v>67</v>
      </c>
      <c r="L1" s="39" t="s">
        <v>68</v>
      </c>
      <c r="M1" s="38" t="s">
        <v>69</v>
      </c>
      <c r="N1" s="39" t="s">
        <v>309</v>
      </c>
      <c r="O1" s="38" t="s">
        <v>70</v>
      </c>
      <c r="P1" s="39" t="s">
        <v>71</v>
      </c>
      <c r="Q1" s="34" t="s">
        <v>72</v>
      </c>
      <c r="R1" s="40" t="s">
        <v>73</v>
      </c>
      <c r="S1" s="41" t="s">
        <v>74</v>
      </c>
      <c r="T1" s="40" t="s">
        <v>75</v>
      </c>
      <c r="U1" s="41" t="s">
        <v>296</v>
      </c>
      <c r="V1" s="42" t="s">
        <v>76</v>
      </c>
    </row>
    <row r="2" spans="1:37" x14ac:dyDescent="0.25">
      <c r="A2" t="s">
        <v>77</v>
      </c>
      <c r="B2" s="43" t="s">
        <v>78</v>
      </c>
      <c r="C2" s="44" t="s">
        <v>79</v>
      </c>
      <c r="D2" s="45" t="s">
        <v>80</v>
      </c>
      <c r="E2" s="44" t="s">
        <v>81</v>
      </c>
      <c r="F2" s="46" t="s">
        <v>82</v>
      </c>
      <c r="G2" s="47" t="s">
        <v>83</v>
      </c>
      <c r="H2" s="45" t="s">
        <v>311</v>
      </c>
      <c r="I2" s="45" t="s">
        <v>84</v>
      </c>
      <c r="J2" s="47" t="s">
        <v>85</v>
      </c>
      <c r="K2" s="45" t="s">
        <v>86</v>
      </c>
      <c r="L2" s="48" t="s">
        <v>87</v>
      </c>
      <c r="M2" s="49" t="s">
        <v>88</v>
      </c>
      <c r="N2" s="47" t="s">
        <v>344</v>
      </c>
      <c r="O2" s="50" t="s">
        <v>90</v>
      </c>
      <c r="P2" s="44" t="s">
        <v>91</v>
      </c>
      <c r="Q2" s="49" t="s">
        <v>92</v>
      </c>
      <c r="R2" s="51" t="s">
        <v>93</v>
      </c>
      <c r="S2" s="52" t="s">
        <v>231</v>
      </c>
      <c r="T2" s="53" t="s">
        <v>223</v>
      </c>
      <c r="U2" s="54" t="s">
        <v>94</v>
      </c>
      <c r="V2" s="55" t="s">
        <v>95</v>
      </c>
      <c r="W2" t="s">
        <v>266</v>
      </c>
      <c r="X2" t="s">
        <v>258</v>
      </c>
      <c r="Y2" t="s">
        <v>262</v>
      </c>
      <c r="Z2" t="s">
        <v>252</v>
      </c>
      <c r="AA2" t="s">
        <v>240</v>
      </c>
      <c r="AB2" t="s">
        <v>243</v>
      </c>
      <c r="AC2" t="s">
        <v>227</v>
      </c>
      <c r="AD2" t="s">
        <v>238</v>
      </c>
      <c r="AE2">
        <v>70</v>
      </c>
      <c r="AF2" t="s">
        <v>270</v>
      </c>
      <c r="AG2" t="s">
        <v>250</v>
      </c>
      <c r="AH2" t="s">
        <v>246</v>
      </c>
      <c r="AI2" t="s">
        <v>291</v>
      </c>
      <c r="AJ2" t="s">
        <v>297</v>
      </c>
      <c r="AK2" t="s">
        <v>317</v>
      </c>
    </row>
    <row r="3" spans="1:37" x14ac:dyDescent="0.25">
      <c r="B3" s="43" t="s">
        <v>96</v>
      </c>
      <c r="C3" s="44" t="s">
        <v>24</v>
      </c>
      <c r="D3" s="45" t="s">
        <v>97</v>
      </c>
      <c r="E3" s="47" t="s">
        <v>98</v>
      </c>
      <c r="F3" s="46" t="s">
        <v>99</v>
      </c>
      <c r="G3" s="47" t="s">
        <v>100</v>
      </c>
      <c r="H3" s="45" t="s">
        <v>312</v>
      </c>
      <c r="I3" s="45" t="s">
        <v>114</v>
      </c>
      <c r="J3" s="47" t="s">
        <v>102</v>
      </c>
      <c r="K3" s="45" t="s">
        <v>103</v>
      </c>
      <c r="L3" s="48" t="s">
        <v>104</v>
      </c>
      <c r="M3" s="46" t="s">
        <v>105</v>
      </c>
      <c r="N3" s="47" t="s">
        <v>89</v>
      </c>
      <c r="O3" s="50" t="s">
        <v>107</v>
      </c>
      <c r="P3" s="44" t="s">
        <v>108</v>
      </c>
      <c r="Q3" s="49" t="s">
        <v>109</v>
      </c>
      <c r="R3" s="51" t="s">
        <v>1</v>
      </c>
      <c r="S3" s="52" t="s">
        <v>232</v>
      </c>
      <c r="T3" s="53" t="s">
        <v>221</v>
      </c>
      <c r="U3" s="54" t="s">
        <v>110</v>
      </c>
      <c r="V3" s="56" t="s">
        <v>111</v>
      </c>
      <c r="W3" t="s">
        <v>267</v>
      </c>
      <c r="X3" t="s">
        <v>259</v>
      </c>
      <c r="Y3" t="s">
        <v>263</v>
      </c>
      <c r="Z3" t="s">
        <v>253</v>
      </c>
      <c r="AA3" t="s">
        <v>230</v>
      </c>
      <c r="AB3" t="s">
        <v>244</v>
      </c>
      <c r="AC3" t="s">
        <v>228</v>
      </c>
      <c r="AD3" t="s">
        <v>239</v>
      </c>
      <c r="AE3">
        <v>60</v>
      </c>
      <c r="AF3" t="s">
        <v>271</v>
      </c>
      <c r="AG3" t="s">
        <v>251</v>
      </c>
      <c r="AH3" t="s">
        <v>247</v>
      </c>
      <c r="AI3" t="s">
        <v>292</v>
      </c>
      <c r="AJ3" t="s">
        <v>298</v>
      </c>
      <c r="AK3" t="s">
        <v>318</v>
      </c>
    </row>
    <row r="4" spans="1:37" x14ac:dyDescent="0.25">
      <c r="B4" s="43"/>
      <c r="C4" s="44" t="s">
        <v>112</v>
      </c>
      <c r="D4" s="45" t="s">
        <v>113</v>
      </c>
      <c r="E4" s="44"/>
      <c r="F4" s="43"/>
      <c r="G4" s="44"/>
      <c r="H4" s="45" t="s">
        <v>313</v>
      </c>
      <c r="I4" s="45" t="s">
        <v>273</v>
      </c>
      <c r="J4" s="47" t="s">
        <v>126</v>
      </c>
      <c r="K4" s="45" t="s">
        <v>116</v>
      </c>
      <c r="L4" s="48" t="s">
        <v>117</v>
      </c>
      <c r="M4" s="46" t="s">
        <v>118</v>
      </c>
      <c r="N4" s="47" t="s">
        <v>106</v>
      </c>
      <c r="O4" s="43" t="s">
        <v>325</v>
      </c>
      <c r="P4" s="44" t="s">
        <v>120</v>
      </c>
      <c r="Q4" s="49" t="s">
        <v>121</v>
      </c>
      <c r="R4" s="51" t="s">
        <v>122</v>
      </c>
      <c r="S4" s="57" t="s">
        <v>233</v>
      </c>
      <c r="T4" s="53" t="s">
        <v>272</v>
      </c>
      <c r="U4" s="57"/>
      <c r="V4" s="56" t="s">
        <v>123</v>
      </c>
      <c r="W4" t="s">
        <v>268</v>
      </c>
      <c r="X4" t="s">
        <v>260</v>
      </c>
      <c r="Y4" t="s">
        <v>264</v>
      </c>
      <c r="Z4" t="s">
        <v>254</v>
      </c>
      <c r="AA4" t="s">
        <v>241</v>
      </c>
      <c r="AB4" t="s">
        <v>245</v>
      </c>
      <c r="AC4" t="s">
        <v>229</v>
      </c>
      <c r="AE4">
        <v>45</v>
      </c>
      <c r="AG4" t="s">
        <v>116</v>
      </c>
      <c r="AH4" t="s">
        <v>248</v>
      </c>
      <c r="AI4" t="s">
        <v>293</v>
      </c>
      <c r="AJ4" t="s">
        <v>299</v>
      </c>
      <c r="AK4" t="s">
        <v>319</v>
      </c>
    </row>
    <row r="5" spans="1:37" x14ac:dyDescent="0.25">
      <c r="B5" s="43"/>
      <c r="C5" s="44"/>
      <c r="D5" s="45" t="s">
        <v>124</v>
      </c>
      <c r="E5" s="44"/>
      <c r="F5" s="43"/>
      <c r="G5" s="44"/>
      <c r="H5" s="45" t="s">
        <v>314</v>
      </c>
      <c r="I5" s="45" t="s">
        <v>307</v>
      </c>
      <c r="J5" s="47" t="s">
        <v>153</v>
      </c>
      <c r="K5" s="43"/>
      <c r="L5" s="44"/>
      <c r="M5" s="46" t="s">
        <v>127</v>
      </c>
      <c r="N5" s="48" t="s">
        <v>119</v>
      </c>
      <c r="O5" s="43" t="s">
        <v>116</v>
      </c>
      <c r="P5" s="44"/>
      <c r="Q5" s="49" t="s">
        <v>129</v>
      </c>
      <c r="R5" s="53"/>
      <c r="S5" s="57" t="s">
        <v>234</v>
      </c>
      <c r="T5" s="53" t="s">
        <v>222</v>
      </c>
      <c r="U5" s="57"/>
      <c r="V5" s="56" t="s">
        <v>130</v>
      </c>
      <c r="W5" t="s">
        <v>269</v>
      </c>
      <c r="X5" t="s">
        <v>261</v>
      </c>
      <c r="Y5" t="s">
        <v>265</v>
      </c>
      <c r="Z5" t="s">
        <v>255</v>
      </c>
      <c r="AA5" t="s">
        <v>242</v>
      </c>
      <c r="AB5" t="s">
        <v>116</v>
      </c>
      <c r="AC5" t="s">
        <v>230</v>
      </c>
      <c r="AH5" t="s">
        <v>249</v>
      </c>
      <c r="AI5" t="s">
        <v>294</v>
      </c>
      <c r="AJ5" t="s">
        <v>327</v>
      </c>
      <c r="AK5" t="s">
        <v>320</v>
      </c>
    </row>
    <row r="6" spans="1:37" x14ac:dyDescent="0.25">
      <c r="B6" s="43"/>
      <c r="C6" s="44"/>
      <c r="D6" s="45" t="s">
        <v>131</v>
      </c>
      <c r="E6" s="44"/>
      <c r="F6" s="43"/>
      <c r="G6" s="44"/>
      <c r="H6" s="45" t="s">
        <v>237</v>
      </c>
      <c r="I6" s="45" t="s">
        <v>147</v>
      </c>
      <c r="J6" s="47" t="s">
        <v>154</v>
      </c>
      <c r="K6" s="43"/>
      <c r="L6" s="44"/>
      <c r="M6" s="46" t="s">
        <v>133</v>
      </c>
      <c r="N6" s="48" t="s">
        <v>128</v>
      </c>
      <c r="O6" s="43"/>
      <c r="P6" s="44"/>
      <c r="Q6" s="49" t="s">
        <v>135</v>
      </c>
      <c r="R6" s="53"/>
      <c r="S6" s="57" t="s">
        <v>235</v>
      </c>
      <c r="T6" s="53" t="s">
        <v>224</v>
      </c>
      <c r="U6" s="57"/>
      <c r="V6" s="56" t="s">
        <v>136</v>
      </c>
      <c r="W6" t="s">
        <v>116</v>
      </c>
      <c r="Y6" t="s">
        <v>116</v>
      </c>
      <c r="Z6" t="s">
        <v>256</v>
      </c>
      <c r="AA6" t="s">
        <v>116</v>
      </c>
      <c r="AB6" t="s">
        <v>146</v>
      </c>
      <c r="AC6" t="s">
        <v>154</v>
      </c>
      <c r="AH6" t="s">
        <v>116</v>
      </c>
      <c r="AI6" t="s">
        <v>295</v>
      </c>
      <c r="AJ6" t="s">
        <v>300</v>
      </c>
      <c r="AK6" t="s">
        <v>321</v>
      </c>
    </row>
    <row r="7" spans="1:37" x14ac:dyDescent="0.25">
      <c r="B7" s="43"/>
      <c r="C7" s="44"/>
      <c r="D7" s="45" t="s">
        <v>137</v>
      </c>
      <c r="E7" s="44"/>
      <c r="F7" s="43"/>
      <c r="G7" s="44"/>
      <c r="H7" s="45" t="s">
        <v>236</v>
      </c>
      <c r="I7" s="45" t="s">
        <v>274</v>
      </c>
      <c r="J7" s="47" t="s">
        <v>152</v>
      </c>
      <c r="K7" s="43"/>
      <c r="L7" s="44"/>
      <c r="M7" s="49" t="s">
        <v>139</v>
      </c>
      <c r="N7" s="48" t="s">
        <v>134</v>
      </c>
      <c r="O7" s="43"/>
      <c r="P7" s="44"/>
      <c r="Q7" s="49" t="s">
        <v>141</v>
      </c>
      <c r="R7" s="53"/>
      <c r="S7" s="57"/>
      <c r="T7" s="53" t="s">
        <v>225</v>
      </c>
      <c r="U7" s="57"/>
      <c r="V7" s="56" t="s">
        <v>142</v>
      </c>
      <c r="Z7" t="s">
        <v>257</v>
      </c>
      <c r="AC7" t="s">
        <v>116</v>
      </c>
      <c r="AJ7" t="s">
        <v>301</v>
      </c>
      <c r="AK7" t="s">
        <v>322</v>
      </c>
    </row>
    <row r="8" spans="1:37" x14ac:dyDescent="0.25">
      <c r="B8" s="43"/>
      <c r="C8" s="44"/>
      <c r="D8" s="45" t="s">
        <v>143</v>
      </c>
      <c r="E8" s="44"/>
      <c r="F8" s="43"/>
      <c r="G8" s="44"/>
      <c r="H8" s="45" t="s">
        <v>315</v>
      </c>
      <c r="I8" s="45" t="s">
        <v>101</v>
      </c>
      <c r="J8" s="47" t="s">
        <v>150</v>
      </c>
      <c r="K8" s="43"/>
      <c r="L8" s="44"/>
      <c r="M8" s="49" t="s">
        <v>345</v>
      </c>
      <c r="N8" s="44" t="s">
        <v>140</v>
      </c>
      <c r="O8" s="43"/>
      <c r="P8" s="44"/>
      <c r="Q8" s="49" t="s">
        <v>145</v>
      </c>
      <c r="R8" s="53"/>
      <c r="S8" s="57"/>
      <c r="T8" s="53" t="s">
        <v>326</v>
      </c>
      <c r="U8" s="57"/>
      <c r="V8" s="58" t="s">
        <v>146</v>
      </c>
      <c r="AJ8" t="s">
        <v>302</v>
      </c>
      <c r="AK8" t="s">
        <v>323</v>
      </c>
    </row>
    <row r="9" spans="1:37" x14ac:dyDescent="0.25">
      <c r="B9" s="43"/>
      <c r="C9" s="44"/>
      <c r="D9" s="43"/>
      <c r="E9" s="44"/>
      <c r="F9" s="43"/>
      <c r="G9" s="44"/>
      <c r="H9" s="45" t="s">
        <v>316</v>
      </c>
      <c r="I9" s="45" t="s">
        <v>125</v>
      </c>
      <c r="J9" s="47" t="s">
        <v>132</v>
      </c>
      <c r="K9" s="43"/>
      <c r="L9" s="44"/>
      <c r="M9" s="43"/>
      <c r="N9" s="44"/>
      <c r="O9" s="43"/>
      <c r="P9" s="44"/>
      <c r="Q9" s="49" t="s">
        <v>149</v>
      </c>
      <c r="R9" s="53"/>
      <c r="S9" s="57"/>
      <c r="T9" s="53"/>
      <c r="U9" s="57"/>
      <c r="V9" s="58"/>
      <c r="AJ9" t="s">
        <v>328</v>
      </c>
      <c r="AK9" t="s">
        <v>324</v>
      </c>
    </row>
    <row r="10" spans="1:37" x14ac:dyDescent="0.25">
      <c r="B10" s="43"/>
      <c r="C10" s="44"/>
      <c r="D10" s="43"/>
      <c r="E10" s="44"/>
      <c r="F10" s="43"/>
      <c r="G10" s="44"/>
      <c r="H10" s="45" t="e">
        <v>#N/A</v>
      </c>
      <c r="I10" s="45" t="s">
        <v>151</v>
      </c>
      <c r="J10" s="47" t="s">
        <v>138</v>
      </c>
      <c r="K10" s="43"/>
      <c r="L10" s="44"/>
      <c r="M10" s="43"/>
      <c r="N10" s="44"/>
      <c r="O10" s="43"/>
      <c r="P10" s="44"/>
      <c r="Q10" s="43"/>
      <c r="R10" s="53"/>
      <c r="S10" s="57"/>
      <c r="T10" s="53"/>
      <c r="U10" s="57"/>
      <c r="V10" s="58"/>
      <c r="AJ10" t="s">
        <v>303</v>
      </c>
    </row>
    <row r="11" spans="1:37" x14ac:dyDescent="0.25">
      <c r="B11" s="43"/>
      <c r="C11" s="44"/>
      <c r="D11" s="43"/>
      <c r="E11" s="44"/>
      <c r="F11" s="43"/>
      <c r="G11" s="44"/>
      <c r="H11" s="46" t="e">
        <v>#N/A</v>
      </c>
      <c r="I11" s="46" t="s">
        <v>308</v>
      </c>
      <c r="J11" s="47" t="s">
        <v>148</v>
      </c>
      <c r="K11" s="43"/>
      <c r="L11" s="44"/>
      <c r="M11" s="43"/>
      <c r="N11" s="44"/>
      <c r="O11" s="43"/>
      <c r="P11" s="44"/>
      <c r="Q11" s="43"/>
      <c r="R11" s="53"/>
      <c r="S11" s="57"/>
      <c r="T11" s="53"/>
      <c r="U11" s="57"/>
      <c r="V11" s="58"/>
      <c r="AJ11" t="s">
        <v>304</v>
      </c>
    </row>
    <row r="12" spans="1:37" x14ac:dyDescent="0.25">
      <c r="B12" s="43"/>
      <c r="C12" s="44"/>
      <c r="D12" s="43"/>
      <c r="E12" s="44"/>
      <c r="F12" s="43"/>
      <c r="G12" s="44"/>
      <c r="H12" s="49" t="e">
        <v>#N/A</v>
      </c>
      <c r="I12" s="49" t="s">
        <v>275</v>
      </c>
      <c r="J12" s="47" t="s">
        <v>144</v>
      </c>
      <c r="K12" s="43"/>
      <c r="L12" s="44"/>
      <c r="M12" s="43"/>
      <c r="N12" s="44"/>
      <c r="O12" s="43"/>
      <c r="P12" s="44"/>
      <c r="Q12" s="43"/>
      <c r="R12" s="53"/>
      <c r="S12" s="57"/>
      <c r="T12" s="53"/>
      <c r="U12" s="57"/>
      <c r="V12" s="58"/>
      <c r="AJ12" t="s">
        <v>329</v>
      </c>
    </row>
    <row r="13" spans="1:37" x14ac:dyDescent="0.25">
      <c r="B13" s="43"/>
      <c r="C13" s="44"/>
      <c r="D13" s="43"/>
      <c r="E13" s="44"/>
      <c r="F13" s="43"/>
      <c r="G13" s="44"/>
      <c r="H13" s="43"/>
      <c r="I13" s="43" t="s">
        <v>341</v>
      </c>
      <c r="J13" s="47" t="s">
        <v>115</v>
      </c>
      <c r="K13" s="43"/>
      <c r="L13" s="44"/>
      <c r="M13" s="43"/>
      <c r="N13" s="44"/>
      <c r="O13" s="43"/>
      <c r="P13" s="44"/>
      <c r="Q13" s="43"/>
      <c r="R13" s="53"/>
      <c r="S13" s="57"/>
      <c r="T13" s="53"/>
      <c r="U13" s="57"/>
      <c r="V13" s="58"/>
      <c r="AJ13" t="s">
        <v>305</v>
      </c>
    </row>
    <row r="14" spans="1:37" x14ac:dyDescent="0.25">
      <c r="B14" s="43"/>
      <c r="C14" s="44"/>
      <c r="D14" s="43"/>
      <c r="E14" s="44"/>
      <c r="F14" s="43"/>
      <c r="G14" s="44"/>
      <c r="H14" s="43"/>
      <c r="I14" s="43" t="s">
        <v>342</v>
      </c>
      <c r="J14" s="47" t="s">
        <v>156</v>
      </c>
      <c r="K14" s="43"/>
      <c r="L14" s="44"/>
      <c r="M14" s="43"/>
      <c r="N14" s="44"/>
      <c r="O14" s="43"/>
      <c r="P14" s="44"/>
      <c r="Q14" s="43"/>
      <c r="R14" s="53"/>
      <c r="S14" s="57"/>
      <c r="T14" s="53"/>
      <c r="U14" s="57"/>
      <c r="V14" s="58"/>
      <c r="AJ14" t="s">
        <v>330</v>
      </c>
    </row>
    <row r="15" spans="1:37" x14ac:dyDescent="0.25">
      <c r="B15" s="43"/>
      <c r="C15" s="44"/>
      <c r="D15" s="43"/>
      <c r="E15" s="44"/>
      <c r="F15" s="43"/>
      <c r="G15" s="44"/>
      <c r="H15" s="43"/>
      <c r="I15" s="43" t="s">
        <v>343</v>
      </c>
      <c r="J15" s="47" t="s">
        <v>155</v>
      </c>
      <c r="K15" s="43"/>
      <c r="L15" s="44"/>
      <c r="M15" s="43"/>
      <c r="N15" s="44"/>
      <c r="O15" s="43"/>
      <c r="P15" s="44"/>
      <c r="Q15" s="43"/>
      <c r="R15" s="53"/>
      <c r="S15" s="57"/>
      <c r="T15" s="53"/>
      <c r="U15" s="57"/>
      <c r="V15" s="58"/>
      <c r="AJ15" t="s">
        <v>331</v>
      </c>
    </row>
    <row r="16" spans="1:37" x14ac:dyDescent="0.25">
      <c r="B16" s="59"/>
      <c r="C16" s="60"/>
      <c r="D16" s="59"/>
      <c r="E16" s="60"/>
      <c r="F16" s="59"/>
      <c r="G16" s="60"/>
      <c r="H16" s="61"/>
      <c r="I16" s="59"/>
      <c r="J16" s="60"/>
      <c r="K16" s="59"/>
      <c r="L16" s="60"/>
      <c r="M16" s="59"/>
      <c r="N16" s="60"/>
      <c r="O16" s="59"/>
      <c r="P16" s="60"/>
      <c r="Q16" s="59"/>
      <c r="R16" s="53"/>
      <c r="S16" s="57"/>
      <c r="T16" s="53"/>
      <c r="U16" s="57"/>
      <c r="V16" s="58"/>
      <c r="AJ16" t="s">
        <v>332</v>
      </c>
    </row>
    <row r="17" spans="1:36" x14ac:dyDescent="0.25">
      <c r="B17" s="43"/>
      <c r="C17" s="44"/>
      <c r="D17" s="43"/>
      <c r="E17" s="44"/>
      <c r="F17" s="43"/>
      <c r="G17" s="44"/>
      <c r="H17" s="43"/>
      <c r="I17" s="43"/>
      <c r="J17" s="44"/>
      <c r="K17" s="43"/>
      <c r="L17" s="44"/>
      <c r="M17" s="43"/>
      <c r="N17" s="44"/>
      <c r="O17" s="43"/>
      <c r="P17" s="44"/>
      <c r="Q17" s="43"/>
      <c r="R17" s="53"/>
      <c r="S17" s="57"/>
      <c r="T17" s="53"/>
      <c r="U17" s="57"/>
      <c r="V17" s="58"/>
      <c r="AJ17" t="s">
        <v>333</v>
      </c>
    </row>
    <row r="18" spans="1:36" x14ac:dyDescent="0.25">
      <c r="B18" s="43"/>
      <c r="C18" s="44"/>
      <c r="D18" s="43"/>
      <c r="E18" s="44"/>
      <c r="F18" s="43"/>
      <c r="G18" s="44"/>
      <c r="H18" s="43"/>
      <c r="I18" s="43"/>
      <c r="J18" s="44"/>
      <c r="K18" s="43"/>
      <c r="L18" s="44"/>
      <c r="M18" s="43"/>
      <c r="N18" s="44"/>
      <c r="O18" s="43"/>
      <c r="P18" s="44"/>
      <c r="Q18" s="43"/>
      <c r="R18" s="53"/>
      <c r="S18" s="57"/>
      <c r="T18" s="53"/>
      <c r="U18" s="57"/>
      <c r="V18" s="58"/>
      <c r="AJ18" t="s">
        <v>334</v>
      </c>
    </row>
    <row r="19" spans="1:36" x14ac:dyDescent="0.25">
      <c r="C19" s="63"/>
      <c r="D19" s="43"/>
      <c r="E19" s="44"/>
      <c r="F19" s="43"/>
      <c r="G19" s="44"/>
      <c r="H19" s="43"/>
      <c r="I19" s="43"/>
      <c r="J19" s="44"/>
      <c r="K19" s="43"/>
      <c r="L19" s="44"/>
      <c r="M19" s="43"/>
      <c r="N19" s="44"/>
      <c r="O19" s="43"/>
      <c r="P19" s="44"/>
      <c r="Q19" s="43"/>
      <c r="R19" s="53"/>
      <c r="S19" s="57"/>
      <c r="T19" s="53"/>
      <c r="U19" s="57"/>
      <c r="V19" s="58"/>
      <c r="AJ19" t="s">
        <v>335</v>
      </c>
    </row>
    <row r="20" spans="1:36" x14ac:dyDescent="0.25">
      <c r="A20" s="64" t="s">
        <v>157</v>
      </c>
      <c r="B20" s="43"/>
      <c r="C20" s="86"/>
      <c r="D20" s="43"/>
      <c r="E20" s="44"/>
      <c r="F20" s="43"/>
      <c r="G20" s="44"/>
      <c r="H20" s="43"/>
      <c r="I20" s="43"/>
      <c r="J20" s="44"/>
      <c r="K20" s="43"/>
      <c r="L20" s="44"/>
      <c r="M20" s="43"/>
      <c r="N20" s="44"/>
      <c r="O20" s="43"/>
      <c r="P20" s="44"/>
      <c r="Q20" s="43"/>
      <c r="R20" s="53"/>
      <c r="S20" s="57"/>
      <c r="T20" s="53"/>
      <c r="U20" s="57"/>
      <c r="V20" s="58"/>
      <c r="AJ20" t="s">
        <v>336</v>
      </c>
    </row>
    <row r="21" spans="1:36" x14ac:dyDescent="0.25">
      <c r="B21" s="57"/>
      <c r="C21" s="53"/>
      <c r="D21" s="57"/>
      <c r="E21" s="53"/>
      <c r="F21" s="57"/>
      <c r="G21" s="53"/>
      <c r="H21" s="65"/>
      <c r="I21" s="57"/>
      <c r="J21" s="53"/>
      <c r="K21" s="57"/>
      <c r="L21" s="53"/>
      <c r="M21" s="57"/>
      <c r="N21" s="53"/>
      <c r="O21" s="57"/>
      <c r="P21" s="53"/>
      <c r="Q21" s="57"/>
      <c r="R21" s="53"/>
      <c r="S21" s="57"/>
      <c r="T21" s="53"/>
      <c r="U21" s="57"/>
      <c r="V21" s="58"/>
      <c r="AJ21" t="s">
        <v>337</v>
      </c>
    </row>
    <row r="22" spans="1:36" x14ac:dyDescent="0.25">
      <c r="A22" s="66" t="s">
        <v>158</v>
      </c>
      <c r="B22" s="62" t="s">
        <v>78</v>
      </c>
      <c r="C22" s="53" t="s">
        <v>78</v>
      </c>
      <c r="D22" s="57" t="s">
        <v>96</v>
      </c>
      <c r="E22" s="53" t="s">
        <v>78</v>
      </c>
      <c r="F22" s="57" t="s">
        <v>78</v>
      </c>
      <c r="G22" s="53" t="s">
        <v>78</v>
      </c>
      <c r="H22" s="65" t="s">
        <v>78</v>
      </c>
      <c r="I22" s="57" t="s">
        <v>78</v>
      </c>
      <c r="J22" s="53" t="s">
        <v>78</v>
      </c>
      <c r="K22" s="57" t="s">
        <v>96</v>
      </c>
      <c r="L22" s="53" t="s">
        <v>78</v>
      </c>
      <c r="M22" s="57" t="s">
        <v>78</v>
      </c>
      <c r="N22" s="53" t="s">
        <v>78</v>
      </c>
      <c r="O22" s="57" t="s">
        <v>78</v>
      </c>
      <c r="P22" s="53" t="s">
        <v>78</v>
      </c>
      <c r="Q22" s="57" t="s">
        <v>78</v>
      </c>
      <c r="R22" s="53" t="s">
        <v>96</v>
      </c>
      <c r="S22" s="57" t="s">
        <v>78</v>
      </c>
      <c r="T22" s="53" t="s">
        <v>96</v>
      </c>
      <c r="U22" s="57" t="s">
        <v>78</v>
      </c>
      <c r="V22" s="58" t="s">
        <v>78</v>
      </c>
      <c r="AJ22" t="s">
        <v>338</v>
      </c>
    </row>
    <row r="23" spans="1:36" x14ac:dyDescent="0.25">
      <c r="B23" s="57"/>
      <c r="C23" s="53"/>
      <c r="D23" s="57"/>
      <c r="E23" s="53"/>
      <c r="F23" s="57"/>
      <c r="G23" s="53"/>
      <c r="H23" s="65"/>
      <c r="I23" s="57"/>
      <c r="J23" s="53"/>
      <c r="K23" s="57"/>
      <c r="L23" s="53"/>
      <c r="M23" s="57" t="s">
        <v>159</v>
      </c>
      <c r="N23" s="53"/>
      <c r="O23" s="57"/>
      <c r="P23" s="53"/>
      <c r="Q23" s="57"/>
      <c r="R23" s="53"/>
      <c r="S23" s="57"/>
      <c r="T23" s="53"/>
      <c r="U23" s="57"/>
      <c r="V23" s="58"/>
      <c r="AJ23" t="s">
        <v>339</v>
      </c>
    </row>
    <row r="24" spans="1:36" x14ac:dyDescent="0.25">
      <c r="C24" s="53"/>
      <c r="D24" s="57"/>
      <c r="E24" s="53"/>
      <c r="F24" s="57"/>
      <c r="G24" s="53"/>
      <c r="H24" s="65"/>
      <c r="I24" s="57"/>
      <c r="J24" s="53"/>
      <c r="K24" s="57"/>
      <c r="L24" s="53"/>
      <c r="M24" s="57"/>
      <c r="N24" s="53"/>
      <c r="O24" s="57"/>
      <c r="P24" s="53"/>
      <c r="Q24" s="57"/>
      <c r="R24" s="53"/>
      <c r="S24" s="57"/>
      <c r="T24" s="53"/>
      <c r="U24" s="57"/>
      <c r="V24" s="58"/>
      <c r="AJ24" t="s">
        <v>340</v>
      </c>
    </row>
    <row r="25" spans="1:36" ht="79.2" x14ac:dyDescent="0.25">
      <c r="A25" s="66" t="s">
        <v>160</v>
      </c>
      <c r="B25" s="67" t="s">
        <v>161</v>
      </c>
      <c r="C25" s="68" t="s">
        <v>162</v>
      </c>
      <c r="D25" s="67" t="s">
        <v>163</v>
      </c>
      <c r="E25" s="68" t="s">
        <v>164</v>
      </c>
      <c r="F25" s="67" t="s">
        <v>165</v>
      </c>
      <c r="G25" s="68" t="s">
        <v>166</v>
      </c>
      <c r="H25" s="69" t="s">
        <v>167</v>
      </c>
      <c r="I25" s="67" t="s">
        <v>168</v>
      </c>
      <c r="J25" s="68" t="s">
        <v>169</v>
      </c>
      <c r="K25" s="67" t="s">
        <v>170</v>
      </c>
      <c r="L25" s="68" t="s">
        <v>171</v>
      </c>
      <c r="M25" s="67" t="s">
        <v>172</v>
      </c>
      <c r="N25" s="68" t="s">
        <v>173</v>
      </c>
      <c r="O25" s="67" t="s">
        <v>174</v>
      </c>
      <c r="P25" s="68" t="s">
        <v>175</v>
      </c>
      <c r="Q25" s="67" t="s">
        <v>176</v>
      </c>
      <c r="R25" s="70" t="s">
        <v>177</v>
      </c>
      <c r="S25" s="71" t="s">
        <v>178</v>
      </c>
      <c r="T25" s="70" t="s">
        <v>179</v>
      </c>
      <c r="U25" s="71" t="s">
        <v>180</v>
      </c>
      <c r="V25" s="72" t="s">
        <v>181</v>
      </c>
      <c r="AJ25" t="s">
        <v>306</v>
      </c>
    </row>
  </sheetData>
  <sheetProtection password="C420" sheet="1" objects="1" scenarios="1"/>
  <protectedRanges>
    <protectedRange sqref="V3:V7" name="Range1"/>
  </protectedRanges>
  <phoneticPr fontId="0" type="noConversion"/>
  <dataValidations xWindow="187" yWindow="453" count="21">
    <dataValidation type="list" showInputMessage="1" showErrorMessage="1" promptTitle="Method 4253" prompt="Select the method used for ASTM 4253" sqref="Q20">
      <formula1>METHOD_4253</formula1>
    </dataValidation>
    <dataValidation type="list" showInputMessage="1" showErrorMessage="1" promptTitle="Method 4254" prompt="Select the method used for ASTM 4254" sqref="P20">
      <formula1>METHOD_4254</formula1>
    </dataValidation>
    <dataValidation type="list" showInputMessage="1" showErrorMessage="1" promptTitle="Cap Method" prompt="Select the Cap method used" sqref="S20">
      <formula1>CAP_METHOD</formula1>
    </dataValidation>
    <dataValidation type="list" allowBlank="1" showInputMessage="1" showErrorMessage="1" promptTitle="Sample Size" prompt="Select the sample size used" sqref="T20">
      <formula1>SAMPLE_SIZE</formula1>
    </dataValidation>
    <dataValidation type="list" allowBlank="1" showInputMessage="1" showErrorMessage="1" promptTitle="Sample Dimension" prompt="Select the sample dimension to use to calculate area" sqref="U20">
      <formula1>SAMPLE_DIMENSION</formula1>
    </dataValidation>
    <dataValidation type="list" showInputMessage="1" showErrorMessage="1" promptTitle="Break Type" prompt="Select the type of break" sqref="V20">
      <formula1>BREAK_TYPE</formula1>
    </dataValidation>
    <dataValidation type="list" allowBlank="1" showInputMessage="1" showErrorMessage="1" promptTitle="Delivery Method" prompt="Select the sample delivery method" sqref="R20">
      <formula1>DELIVERY_METHOD</formula1>
    </dataValidation>
    <dataValidation type="list" showInputMessage="1" showErrorMessage="1" promptTitle="Moisture Content Method" prompt="Select the ASTM moisture content method used" sqref="O20">
      <formula1>MOISTURE_CONTENT_METHOD</formula1>
    </dataValidation>
    <dataValidation type="list" showInputMessage="1" showErrorMessage="1" promptTitle="ASTM Method" prompt="Select the appropriate ASTM method used" sqref="N20">
      <formula1>ASTM_METHOD</formula1>
    </dataValidation>
    <dataValidation type="list" showInputMessage="1" showErrorMessage="1" promptTitle="Transmission Mode" prompt="Select the transmission mode" sqref="M20">
      <formula1>TRANSMISSION_MODE</formula1>
    </dataValidation>
    <dataValidation type="list" showInputMessage="1" showErrorMessage="1" promptTitle="Test Result" prompt="Select a test result or info only  " sqref="L20">
      <formula1>TEST_RESULT</formula1>
    </dataValidation>
    <dataValidation type="list" allowBlank="1" showInputMessage="1" showErrorMessage="1" promptTitle="Material Source" prompt="Select the material source" sqref="K20">
      <formula1>MATERIAL_SOURCE</formula1>
    </dataValidation>
    <dataValidation type="list" showInputMessage="1" showErrorMessage="1" promptTitle="Group Symbol" prompt="Select the group symbol" sqref="J20">
      <formula1>GROUP_SYMBOL</formula1>
    </dataValidation>
    <dataValidation type="list" showInputMessage="1" showErrorMessage="1" promptTitle="Soil Feature" prompt="Select the soil feature" sqref="I20">
      <formula1>SOIL_FEATURE</formula1>
    </dataValidation>
    <dataValidation type="list" showInputMessage="1" showErrorMessage="1" promptTitle="Concrete Feature" prompt="Select the concrete feature" sqref="H20">
      <formula1>CONCRETE_FEATURE</formula1>
    </dataValidation>
    <dataValidation type="list" showInputMessage="1" showErrorMessage="1" promptTitle="Preparation Method" prompt="Select the preparation method" sqref="F20">
      <formula1>PREPARATION_METHOD</formula1>
    </dataValidation>
    <dataValidation type="list" showInputMessage="1" showErrorMessage="1" promptTitle="Specific Gravity Method" prompt="Select the specific gravity method used" sqref="E20">
      <formula1>SPECIFIC_GRAVITY_METHOD</formula1>
    </dataValidation>
    <dataValidation type="list" allowBlank="1" showInputMessage="1" showErrorMessage="1" promptTitle="Placement Method" prompt="Select the placement method" sqref="D20">
      <formula1>PLACEMENT_METHOD</formula1>
    </dataValidation>
    <dataValidation type="list" showInputMessage="1" showErrorMessage="1" promptTitle="Lab Type" prompt="Select the labs QA or QC status or IND for Independent pertaining to this contract" sqref="C20">
      <formula1>LAB_TYPE</formula1>
    </dataValidation>
    <dataValidation type="list" showInputMessage="1" showErrorMessage="1" promptTitle="Yes or No" prompt="Yes or No" sqref="B20">
      <formula1>YES_NO</formula1>
    </dataValidation>
    <dataValidation type="list" showInputMessage="1" showErrorMessage="1" promptTitle="Hammer Method" prompt="Select manual or mechanical hammer method" sqref="G20">
      <formula1>HAMMER_METHOD</formula1>
    </dataValidation>
  </dataValidations>
  <pageMargins left="0.75" right="0.75" top="1" bottom="1" header="0.5" footer="0.5"/>
  <pageSetup scale="85" fitToWidth="3" orientation="landscape" horizontalDpi="200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B76F4F30B9054CB1648E20A4C37D9E" ma:contentTypeVersion="3" ma:contentTypeDescription="Create a new document." ma:contentTypeScope="" ma:versionID="0a85ae2725f39a409cdc38b44431d6ce">
  <xsd:schema xmlns:xsd="http://www.w3.org/2001/XMLSchema" xmlns:xs="http://www.w3.org/2001/XMLSchema" xmlns:p="http://schemas.microsoft.com/office/2006/metadata/properties" xmlns:ns2="aa85b83b-660d-4290-9ec1-47333279c438" targetNamespace="http://schemas.microsoft.com/office/2006/metadata/properties" ma:root="true" ma:fieldsID="c9f519cd643e6952f99971913cad84e5" ns2:_="">
    <xsd:import namespace="aa85b83b-660d-4290-9ec1-47333279c438"/>
    <xsd:element name="properties">
      <xsd:complexType>
        <xsd:sequence>
          <xsd:element name="documentManagement">
            <xsd:complexType>
              <xsd:all>
                <xsd:element ref="ns2:TestMaterial"/>
                <xsd:element ref="ns2:MVNQ_x0020_Vers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85b83b-660d-4290-9ec1-47333279c438" elementFormDefault="qualified">
    <xsd:import namespace="http://schemas.microsoft.com/office/2006/documentManagement/types"/>
    <xsd:import namespace="http://schemas.microsoft.com/office/infopath/2007/PartnerControls"/>
    <xsd:element name="TestMaterial" ma:index="8" ma:displayName="Test Material" ma:default="Other" ma:description="Test Material" ma:format="Dropdown" ma:internalName="TestMaterial">
      <xsd:simpleType>
        <xsd:restriction base="dms:Choice">
          <xsd:enumeration value="Soil"/>
          <xsd:enumeration value="Weld"/>
          <xsd:enumeration value="Concrete"/>
          <xsd:enumeration value="Other"/>
        </xsd:restriction>
      </xsd:simpleType>
    </xsd:element>
    <xsd:element name="MVNQ_x0020_Version" ma:index="9" nillable="true" ma:displayName="MVNQ Version" ma:description="MVNQ Version that should reside in the form" ma:internalName="MVNQ_x0020_Version">
      <xsd:simpleType>
        <xsd:restriction base="dms:Text">
          <xsd:maxLength value="6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: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estMaterial xmlns="aa85b83b-660d-4290-9ec1-47333279c438">Concrete</TestMaterial>
    <MVNQ_x0020_Version xmlns="aa85b83b-660d-4290-9ec1-47333279c438">120614</MVNQ_x0020_Version>
  </documentManagement>
</p:properties>
</file>

<file path=customXml/itemProps1.xml><?xml version="1.0" encoding="utf-8"?>
<ds:datastoreItem xmlns:ds="http://schemas.openxmlformats.org/officeDocument/2006/customXml" ds:itemID="{BB6DEB2B-6064-4397-98F5-A90CC3151E02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D5CE9FE0-CB0F-49BD-9477-1E7F30E6FF2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0B79ED-48B4-40B8-99ED-748AE727A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85b83b-660d-4290-9ec1-47333279c4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DD888C2-2B57-4577-AA07-548B0F272B0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42</vt:i4>
      </vt:variant>
    </vt:vector>
  </HeadingPairs>
  <TitlesOfParts>
    <vt:vector size="45" baseType="lpstr">
      <vt:lpstr>MVNQC02</vt:lpstr>
      <vt:lpstr>Data</vt:lpstr>
      <vt:lpstr>Lookup</vt:lpstr>
      <vt:lpstr>BREAK_TYPE</vt:lpstr>
      <vt:lpstr>CALIBRATION_BLOCK_TYPE</vt:lpstr>
      <vt:lpstr>CAP_METHOD</vt:lpstr>
      <vt:lpstr>COMPACTION_HAMMER</vt:lpstr>
      <vt:lpstr>CONCRETE_FEATURE</vt:lpstr>
      <vt:lpstr>COUPLANT</vt:lpstr>
      <vt:lpstr>CURRENT</vt:lpstr>
      <vt:lpstr>DELIVERY_METHOD</vt:lpstr>
      <vt:lpstr>DEMAGNETIZING_METHOD</vt:lpstr>
      <vt:lpstr>DEVELOPER</vt:lpstr>
      <vt:lpstr>EMULSIFIER</vt:lpstr>
      <vt:lpstr>FIELD_DIRECTION</vt:lpstr>
      <vt:lpstr>FORM_DATA</vt:lpstr>
      <vt:lpstr>GROUP_SYMBOL</vt:lpstr>
      <vt:lpstr>INFO_DATA</vt:lpstr>
      <vt:lpstr>INSPECTION_TYPE</vt:lpstr>
      <vt:lpstr>JOINT_TYPE</vt:lpstr>
      <vt:lpstr>LAB_TYPE</vt:lpstr>
      <vt:lpstr>MAGNETIC_PARTICULATE</vt:lpstr>
      <vt:lpstr>MAGNETIC_PARTICULATE_APPLICATION</vt:lpstr>
      <vt:lpstr>MAGNETIZING_COMPONENT</vt:lpstr>
      <vt:lpstr>MATERIAL_SOURCE</vt:lpstr>
      <vt:lpstr>METHOD_4253</vt:lpstr>
      <vt:lpstr>METHOD_4254</vt:lpstr>
      <vt:lpstr>MOISTURE_CONTENT_METHOD</vt:lpstr>
      <vt:lpstr>PENETRANT</vt:lpstr>
      <vt:lpstr>PLACEMENT_METHOD</vt:lpstr>
      <vt:lpstr>PREPARATION_METHOD</vt:lpstr>
      <vt:lpstr>MVNQC02!Print_Area</vt:lpstr>
      <vt:lpstr>SAMPLE_DIMENSIONS</vt:lpstr>
      <vt:lpstr>SAMPLE_SIZE</vt:lpstr>
      <vt:lpstr>SIEVE_TYPE</vt:lpstr>
      <vt:lpstr>SOIL_FEATURE</vt:lpstr>
      <vt:lpstr>SOURCE_DATA</vt:lpstr>
      <vt:lpstr>SPEC_DATA</vt:lpstr>
      <vt:lpstr>SPECIFIC_GRAVITY_METHOD</vt:lpstr>
      <vt:lpstr>TEST_DATA</vt:lpstr>
      <vt:lpstr>TEST_METHOD</vt:lpstr>
      <vt:lpstr>TEST_RESULT</vt:lpstr>
      <vt:lpstr>TRANSMISSION_MODE</vt:lpstr>
      <vt:lpstr>WEDGE_ANGLE</vt:lpstr>
      <vt:lpstr>YES_NO</vt:lpstr>
    </vt:vector>
  </TitlesOfParts>
  <Manager>Bennie Benson</Manager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Concrete Field Data</dc:title>
  <dc:subject>Concrete Field Data</dc:subject>
  <dc:creator>Benson, S Bennie MVN</dc:creator>
  <cp:keywords>MVNQC02</cp:keywords>
  <cp:lastModifiedBy>Romanov, Andrey CIV USARMY CEMVN (USA)</cp:lastModifiedBy>
  <cp:lastPrinted>2010-08-02T15:59:10Z</cp:lastPrinted>
  <dcterms:created xsi:type="dcterms:W3CDTF">2007-07-16T12:54:22Z</dcterms:created>
  <dcterms:modified xsi:type="dcterms:W3CDTF">2023-09-20T16:25:50Z</dcterms:modified>
  <cp:category>Concrete Field Data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Department">
    <vt:lpwstr>QA</vt:lpwstr>
  </property>
  <property fmtid="{D5CDD505-2E9C-101B-9397-08002B2CF9AE}" pid="4" name="Division">
    <vt:lpwstr>MVN</vt:lpwstr>
  </property>
  <property fmtid="{D5CDD505-2E9C-101B-9397-08002B2CF9AE}" pid="5" name="Office">
    <vt:lpwstr>QACC</vt:lpwstr>
  </property>
  <property fmtid="{D5CDD505-2E9C-101B-9397-08002B2CF9AE}" pid="6" name="Publisher">
    <vt:lpwstr>USACE</vt:lpwstr>
  </property>
  <property fmtid="{D5CDD505-2E9C-101B-9397-08002B2CF9AE}" pid="7" name="Order">
    <vt:lpwstr>1400.00000000000</vt:lpwstr>
  </property>
  <property fmtid="{D5CDD505-2E9C-101B-9397-08002B2CF9AE}" pid="8" name="display_urn:schemas-microsoft-com:office:office#Editor">
    <vt:lpwstr>Dennis, Manuel CONTRACTOR @ MVN</vt:lpwstr>
  </property>
  <property fmtid="{D5CDD505-2E9C-101B-9397-08002B2CF9AE}" pid="9" name="TemplateUrl">
    <vt:lpwstr/>
  </property>
  <property fmtid="{D5CDD505-2E9C-101B-9397-08002B2CF9AE}" pid="10" name="xd_ProgID">
    <vt:lpwstr/>
  </property>
  <property fmtid="{D5CDD505-2E9C-101B-9397-08002B2CF9AE}" pid="11" name="_SourceUrl">
    <vt:lpwstr/>
  </property>
  <property fmtid="{D5CDD505-2E9C-101B-9397-08002B2CF9AE}" pid="12" name="_SharedFileIndex">
    <vt:lpwstr/>
  </property>
</Properties>
</file>